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UNDP Table 5</t>
        </r>
      </text>
    </comment>
    <comment ref="I215" authorId="0">
      <text>
        <r>
          <rPr>
            <b/>
            <sz val="8"/>
            <rFont val="Tahoma"/>
            <family val="0"/>
          </rPr>
          <t>Danny Dorling:</t>
        </r>
        <r>
          <rPr>
            <sz val="8"/>
            <rFont val="Tahoma"/>
            <family val="0"/>
          </rPr>
          <t xml:space="preserve">
Note figure is 0 but uses prisons outside of territory so set to missing.</t>
        </r>
      </text>
    </comment>
    <comment ref="E1" authorId="0">
      <text>
        <r>
          <rPr>
            <b/>
            <sz val="8"/>
            <rFont val="Tahoma"/>
            <family val="0"/>
          </rPr>
          <t>Danny Dorling:</t>
        </r>
        <r>
          <rPr>
            <sz val="8"/>
            <rFont val="Tahoma"/>
            <family val="0"/>
          </rPr>
          <t xml:space="preserve">
Source: World Prison brief online (background last updated October 2005)
http://www.kcl.ac.uk/depsta/rel/icps/worldbrief/world_brief_background.html
Data from  http://www.kcl.ac.uk/depsta/rel/icps/worldbrief/highest_to_lowest_rates.php
accessed 14/9/2006. Data ranges from 2000 to 2006 updates, mostly recent.
Note Rwanda estimate made in late 2005 ("estimate by ICRC who believe that c.53,000 of these are accused of crime relating to the genocide of 1994"). Home Office Fidnings 188 suggest an even higher number there. ICPS (international Centre for Prison Studies) do not include those in their rankings and so we do not either. More information about the data source is included below:
"The World Prison Brief Online (WPB) was launched on 28 September 2000 using data specially compiled for ICPS.  ... Information is provided on prison populations and prison population rates per 100,000 of the national population, on the use of imprisonment for women and juveniles, on the extent of pre-trial imprisonment and on prison overcrowding, as well as a record of the national ministries responsible for prisons and contact details for prison administrations. .. Information is updated on a monthly basis using data from reputable sources. 
The World Prison Brief also presents lists, from the country with the highest rate to the country with the lowest rate, in respect of prison population rates, prison population totals, occupancy rates, pre-trial/remand prisoners, female prisoners and foreign prisoners. The last three lists show the number of such prisoners as a percentage of the prison population total. These ‘highest to lowest’ lists are available both for the entire world and for individual continents. .. We aim to make the World Prison Brief progressively more comprehensive and useful and we always welcome new or updated information from reliable sources."</t>
        </r>
      </text>
    </comment>
    <comment ref="I179" authorId="0">
      <text>
        <r>
          <rPr>
            <b/>
            <sz val="8"/>
            <rFont val="Tahoma"/>
            <family val="0"/>
          </rPr>
          <t>Danny Dorling:</t>
        </r>
        <r>
          <rPr>
            <sz val="8"/>
            <rFont val="Tahoma"/>
            <family val="0"/>
          </rPr>
          <t xml:space="preserve">
Excluding those help on suspicion of partaking in genocide (92.1% of 67,000).</t>
        </r>
      </text>
    </comment>
  </commentList>
</comments>
</file>

<file path=xl/comments3.xml><?xml version="1.0" encoding="utf-8"?>
<comments xmlns="http://schemas.openxmlformats.org/spreadsheetml/2006/main">
  <authors>
    <author>Danny Dorling</author>
  </authors>
  <commentList>
    <comment ref="D10" authorId="0">
      <text>
        <r>
          <rPr>
            <b/>
            <sz val="8"/>
            <rFont val="Tahoma"/>
            <family val="0"/>
          </rPr>
          <t>Danny Dorling:</t>
        </r>
        <r>
          <rPr>
            <sz val="8"/>
            <rFont val="Tahoma"/>
            <family val="0"/>
          </rPr>
          <t xml:space="preserve">
Source: World Prison brief online (background last updated October 2005)
http://www.kcl.ac.uk/depsta/rel/icps/worldbrief/world_brief_background.html
Data from 
http://www.kcl.ac.uk/depsta/rel/icps/worldbrief/highest_to_lowest_rates.php
accessed 14/9/2006
Note Rwanda estimate made in late 2005 (estimate by ICRC who believe that c.53,000 of these are accused of crime relating to the genocide of 1994).</t>
        </r>
      </text>
    </comment>
  </commentList>
</comments>
</file>

<file path=xl/sharedStrings.xml><?xml version="1.0" encoding="utf-8"?>
<sst xmlns="http://schemas.openxmlformats.org/spreadsheetml/2006/main" count="2144" uniqueCount="600">
  <si>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</si>
  <si>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</si>
  <si>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</si>
  <si>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</si>
  <si>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</si>
  <si>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</si>
  <si>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</si>
  <si>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</si>
  <si>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</si>
  <si>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</si>
  <si>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</si>
  <si>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</si>
  <si>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</si>
  <si>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</si>
  <si>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</si>
  <si>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</si>
  <si>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</si>
  <si>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</si>
  <si>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</si>
  <si>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</si>
  <si>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</si>
  <si>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</si>
  <si>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</si>
  <si>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</si>
  <si>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</si>
  <si>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</si>
  <si>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</si>
  <si>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</si>
  <si>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</si>
  <si>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</si>
  <si>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</si>
  <si>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</si>
  <si>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</si>
  <si>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</si>
  <si>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</si>
  <si>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</si>
  <si>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</si>
  <si>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</si>
  <si>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</si>
  <si>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</si>
  <si>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</si>
  <si>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</si>
  <si>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</si>
  <si>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</si>
  <si>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</si>
  <si>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</si>
  <si>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</si>
  <si>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</si>
  <si>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</si>
  <si>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</si>
  <si>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</si>
  <si>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</si>
  <si>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</si>
  <si>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</si>
  <si>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</si>
  <si>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</si>
  <si>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</si>
  <si>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</si>
  <si>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</si>
  <si>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</si>
  <si>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</si>
  <si>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</si>
  <si>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</si>
  <si>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</si>
  <si>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</si>
  <si>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</si>
  <si>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</si>
  <si>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</si>
  <si>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</si>
  <si>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</si>
  <si>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</si>
  <si>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</si>
  <si>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</si>
  <si>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</si>
  <si>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</si>
  <si>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</si>
  <si>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</si>
  <si>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</si>
  <si>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</si>
  <si>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</si>
  <si>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</si>
  <si>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</si>
  <si>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</si>
  <si>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</si>
  <si>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</si>
  <si>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</si>
  <si>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</si>
  <si>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</si>
  <si>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</si>
  <si>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</si>
  <si>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</si>
  <si>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</si>
  <si>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</si>
  <si>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</si>
  <si>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</si>
  <si>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</si>
  <si>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</si>
  <si>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</si>
  <si>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</si>
  <si>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</si>
  <si>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</si>
  <si>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</si>
  <si>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</si>
  <si>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</si>
  <si>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</si>
  <si>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</si>
  <si>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</si>
  <si>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</si>
  <si>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</si>
  <si>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</si>
  <si>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</si>
  <si>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</si>
  <si>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</si>
  <si>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</si>
  <si>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</si>
  <si>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</si>
  <si>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</si>
  <si>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</si>
  <si>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</si>
  <si>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</si>
  <si>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</si>
  <si>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</si>
  <si>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</si>
  <si>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</si>
  <si>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</si>
  <si>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</si>
  <si>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</si>
  <si>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</si>
  <si>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</si>
  <si>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</si>
  <si>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</si>
  <si>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</si>
  <si>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</si>
  <si>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</si>
  <si>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</si>
  <si>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</si>
  <si>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</si>
  <si>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</si>
  <si>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</si>
  <si>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</si>
  <si>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</si>
  <si>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</si>
  <si>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</si>
  <si>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</si>
  <si>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</si>
  <si>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</si>
  <si>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</si>
  <si>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</si>
  <si>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</si>
  <si>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</si>
  <si>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</si>
  <si>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</si>
  <si>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</si>
  <si>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</si>
  <si>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</si>
  <si>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</si>
  <si>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</si>
  <si>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</si>
  <si>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</si>
  <si>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</si>
  <si>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</si>
  <si>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</si>
  <si>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</si>
  <si>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</si>
  <si>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</si>
  <si>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</si>
  <si>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</si>
  <si>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</si>
  <si>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</si>
  <si>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</si>
  <si>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</si>
  <si>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</si>
  <si>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</si>
  <si>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</si>
  <si>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</si>
  <si>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</si>
  <si>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</si>
  <si>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</si>
  <si>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</si>
  <si>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</si>
  <si>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</si>
  <si>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</si>
  <si>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</si>
  <si>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</si>
  <si>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</si>
  <si>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</si>
  <si>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</si>
  <si>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</si>
  <si>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</si>
  <si>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</si>
  <si>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</si>
  <si>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</si>
  <si>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</si>
  <si>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</si>
  <si>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</si>
  <si>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</si>
  <si>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</si>
  <si>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</si>
  <si>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</si>
  <si>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</si>
  <si>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</si>
  <si>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</si>
  <si>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</si>
  <si>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</si>
  <si>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</si>
  <si>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</si>
  <si>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</si>
  <si>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</si>
  <si>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</si>
  <si>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</si>
  <si>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</si>
  <si>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</si>
  <si>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</si>
  <si>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</si>
  <si>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</si>
  <si>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</si>
  <si>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</si>
  <si>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</si>
  <si>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</si>
  <si>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Tanzania</t>
  </si>
  <si>
    <t>Cote D'Ivoire</t>
  </si>
  <si>
    <t>Democratic Republic of Congo (formerly Zaire)</t>
  </si>
  <si>
    <t>Cook Islands (New Zealand)</t>
  </si>
  <si>
    <t>Greenland (Denmark)</t>
  </si>
  <si>
    <t>Micronesia, Federated States of</t>
  </si>
  <si>
    <t>Puerto Rico (USA)</t>
  </si>
  <si>
    <t>Serbia and Montenegro: Kosovo/Kosova</t>
  </si>
  <si>
    <t>American Samoa (USA)</t>
  </si>
  <si>
    <t>Aruba (Netherlands)</t>
  </si>
  <si>
    <t>Bermuda (UK)</t>
  </si>
  <si>
    <t>Cayman Islands (United Kingdom)</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</si>
  <si>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</si>
  <si>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</si>
  <si>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</si>
  <si>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</si>
  <si>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</si>
  <si>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</si>
  <si>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</si>
  <si>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</si>
  <si>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</si>
  <si>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</si>
  <si>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</si>
  <si>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</si>
  <si>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</si>
  <si>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</si>
  <si>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</si>
  <si>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</si>
  <si>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</si>
  <si>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</si>
  <si>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</si>
  <si>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</si>
  <si>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</si>
  <si>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</si>
  <si>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</si>
  <si>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</si>
  <si>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</si>
  <si>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</si>
  <si>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</si>
  <si>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</si>
  <si>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</si>
  <si>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</si>
  <si>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</si>
  <si>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</si>
  <si>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</si>
  <si>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</si>
  <si>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</si>
  <si>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</si>
  <si>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</si>
  <si>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</si>
  <si>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</si>
  <si>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</si>
  <si>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</si>
  <si>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</si>
  <si>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</si>
  <si>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</si>
  <si>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</si>
  <si>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</si>
  <si>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</si>
  <si>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</si>
  <si>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</si>
  <si>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</si>
  <si>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</si>
  <si>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</si>
  <si>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</si>
  <si>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</si>
  <si>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</si>
  <si>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</si>
  <si>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</si>
  <si>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</si>
  <si>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</si>
  <si>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</si>
  <si>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</si>
  <si>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</si>
  <si>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</si>
  <si>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</si>
  <si>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</si>
  <si>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</si>
  <si>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</si>
  <si>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</si>
  <si>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</si>
  <si>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</si>
  <si>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</si>
  <si>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</si>
  <si>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</si>
  <si>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</si>
  <si>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</si>
  <si>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</si>
  <si>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</si>
  <si>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</si>
  <si>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</si>
  <si>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</si>
  <si>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</si>
  <si>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</si>
  <si>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</si>
  <si>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</si>
  <si>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</si>
  <si>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</si>
  <si>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</si>
  <si>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</si>
  <si>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</si>
  <si>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</si>
  <si>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</si>
  <si>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</si>
  <si>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</si>
  <si>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</si>
  <si>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</si>
  <si>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</si>
  <si>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</si>
  <si>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</si>
  <si>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</si>
  <si>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</si>
  <si>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</si>
  <si>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</si>
  <si>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</si>
  <si>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</si>
  <si>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</si>
  <si>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</si>
  <si>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</si>
  <si>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</si>
  <si>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</si>
  <si>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</si>
  <si>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</si>
  <si>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</si>
  <si>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</si>
  <si>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</si>
  <si>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</si>
  <si>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</si>
  <si>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</si>
  <si>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</si>
  <si>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</si>
  <si>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</si>
  <si>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</si>
  <si>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</si>
  <si>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</si>
  <si>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</si>
  <si>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</si>
  <si>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</si>
  <si>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</si>
  <si>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</si>
  <si>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</si>
  <si>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</si>
  <si>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</si>
  <si>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</si>
  <si>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</si>
  <si>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</si>
  <si>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</si>
  <si>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</si>
  <si>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</si>
  <si>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</si>
  <si>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</si>
  <si>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</si>
  <si>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</si>
  <si>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</si>
  <si>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</si>
  <si>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</si>
  <si>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</si>
  <si>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</si>
  <si>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</si>
  <si>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</si>
  <si>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</si>
  <si>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</si>
  <si>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</si>
  <si>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</si>
  <si>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</si>
  <si>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</si>
  <si>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</si>
  <si>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San Marino and Holy See (although estimates made)</t>
  </si>
  <si>
    <t>percentage detained pre-trial</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</si>
  <si>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</si>
  <si>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</si>
  <si>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</si>
  <si>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</si>
  <si>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</si>
  <si>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</si>
  <si>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</si>
  <si>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</si>
  <si>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</si>
  <si>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</si>
  <si>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</si>
  <si>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</si>
  <si>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</si>
  <si>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</si>
  <si>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</si>
  <si>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</si>
  <si>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</si>
  <si>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</si>
  <si>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</si>
  <si>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</si>
  <si>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</si>
  <si>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</si>
  <si>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</si>
  <si>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</si>
  <si>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</si>
  <si>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</si>
  <si>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</si>
  <si>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</si>
  <si>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</si>
  <si>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</si>
  <si>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</si>
  <si>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</si>
  <si>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</si>
  <si>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</si>
  <si>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</si>
  <si>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</si>
  <si>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</si>
  <si>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</si>
  <si>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</si>
  <si>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</si>
  <si>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</si>
  <si>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</si>
  <si>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</si>
  <si>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</si>
  <si>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</si>
  <si>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</si>
  <si>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</si>
  <si>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</si>
  <si>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</si>
  <si>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</si>
  <si>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</si>
  <si>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</si>
  <si>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</si>
  <si>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</si>
  <si>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</si>
  <si>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</si>
  <si>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</si>
  <si>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</si>
  <si>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</si>
  <si>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</si>
  <si>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</si>
  <si>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</si>
  <si>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</si>
  <si>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</si>
  <si>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</si>
  <si>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</si>
  <si>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</si>
  <si>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</si>
  <si>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</si>
  <si>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</si>
  <si>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</si>
  <si>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</si>
  <si>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</si>
  <si>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</si>
  <si>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</si>
  <si>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</si>
  <si>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</si>
  <si>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</si>
  <si>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</si>
  <si>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</si>
  <si>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</si>
  <si>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</si>
  <si>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</si>
  <si>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</si>
  <si>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</si>
  <si>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</si>
  <si>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</si>
  <si>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</si>
  <si>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</si>
  <si>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</si>
  <si>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</si>
  <si>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</si>
  <si>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t>
  </si>
  <si>
    <t>Trinidad and Tobago</t>
  </si>
  <si>
    <t>Antigua and Barbuda</t>
  </si>
  <si>
    <t>Bosnia and Herzegovina</t>
  </si>
  <si>
    <t>Ireland, Republic of</t>
  </si>
  <si>
    <t>United Kingdom: England &amp; Wales</t>
  </si>
  <si>
    <t>Hong Kong (China)</t>
  </si>
  <si>
    <t>Republic of (South) Korea</t>
  </si>
  <si>
    <t>St. Kitts and Nevis</t>
  </si>
  <si>
    <t>Libya</t>
  </si>
  <si>
    <t>Macedonia (former Yugoslav Republic of)</t>
  </si>
  <si>
    <t>St Lucia</t>
  </si>
  <si>
    <t>Samoa (formerly Western Samoa)</t>
  </si>
  <si>
    <t>St Vincent and the Grenadines</t>
  </si>
  <si>
    <t>Iran</t>
  </si>
  <si>
    <t>Cape Verde (Cabo Verde)</t>
  </si>
  <si>
    <t>Syria</t>
  </si>
  <si>
    <t>Vietnam</t>
  </si>
  <si>
    <t>Moldova (Republic of)</t>
  </si>
  <si>
    <t>Sao Tome e Principe</t>
  </si>
  <si>
    <t>Myanmar (formerly Burma)</t>
  </si>
  <si>
    <t>Laos</t>
  </si>
  <si>
    <t>Congo (Brazzaville)</t>
  </si>
  <si>
    <t>Timor-Leste (formerly East Timor)</t>
  </si>
  <si>
    <t>Republic of Guinea</t>
  </si>
  <si>
    <t>Danny Dorling</t>
  </si>
  <si>
    <t>Publisher</t>
  </si>
  <si>
    <t>SASI, University of Sheffield, http://www.sheffield.ac.uk/sasi</t>
  </si>
  <si>
    <t>Date</t>
  </si>
  <si>
    <t>Identifier</t>
  </si>
  <si>
    <t>Source</t>
  </si>
  <si>
    <t>See notes in data worksheet and more detail at http://www.worldmapper.org/</t>
  </si>
  <si>
    <t>Coverage</t>
  </si>
  <si>
    <t>Worldmapper293</t>
  </si>
  <si>
    <t>Prisoners</t>
  </si>
  <si>
    <t>Worldmapper Dataset 293: Prisoners</t>
  </si>
  <si>
    <t>Prisoners held at any one time (cumulative total)</t>
  </si>
  <si>
    <t>Faeroe Islands (Denmark)</t>
  </si>
  <si>
    <t>French Guiana/Guyane (France)</t>
  </si>
  <si>
    <t>French Polynesia (France)</t>
  </si>
  <si>
    <t>Gibraltar (United Kingdom)</t>
  </si>
  <si>
    <t>Guadeloupe (France)</t>
  </si>
  <si>
    <t>Guam (USA)</t>
  </si>
  <si>
    <t>Guernsey (United Kingdom)</t>
  </si>
  <si>
    <t>Isle of Man (United Kingdom)</t>
  </si>
  <si>
    <t>Jersey (United Kingdom)</t>
  </si>
  <si>
    <t>Macau (China)</t>
  </si>
  <si>
    <t>Martinique (France)</t>
  </si>
  <si>
    <t>Mayotte (France)</t>
  </si>
  <si>
    <t>Netherlands Antilles (Netherlands)</t>
  </si>
  <si>
    <t>New Caledonia (France)</t>
  </si>
  <si>
    <t>Northern Mariana Islands (USA)</t>
  </si>
  <si>
    <t>Reunion (France)</t>
  </si>
  <si>
    <t>Virgin Islands (United Kingdom)</t>
  </si>
  <si>
    <t>Virgin Islands (USA)</t>
  </si>
  <si>
    <t>ICPS area name</t>
  </si>
  <si>
    <t>Total Prisoners around 2005</t>
  </si>
  <si>
    <t>Prison population totals</t>
  </si>
  <si>
    <t>Rates / 100,000</t>
  </si>
  <si>
    <t>Pre-trial detainees</t>
  </si>
  <si>
    <t>female prisoners</t>
  </si>
  <si>
    <t>foreign prisoners</t>
  </si>
  <si>
    <t>occupancy rates</t>
  </si>
  <si>
    <t>c.489</t>
  </si>
  <si>
    <t>c.487</t>
  </si>
  <si>
    <t>c.65%</t>
  </si>
  <si>
    <t>c.200%</t>
  </si>
  <si>
    <t>c.67,000</t>
  </si>
  <si>
    <t>c.65,000</t>
  </si>
  <si>
    <t>c.30%</t>
  </si>
  <si>
    <t>c.169.3%</t>
  </si>
  <si>
    <t>c.60,000</t>
  </si>
  <si>
    <t>c.55,000</t>
  </si>
  <si>
    <t>c.50,000</t>
  </si>
  <si>
    <t>c.50%</t>
  </si>
  <si>
    <t>c.146.2%</t>
  </si>
  <si>
    <t>c.263</t>
  </si>
  <si>
    <t>c.250</t>
  </si>
  <si>
    <t>c.30,000</t>
  </si>
  <si>
    <t>c.26,000</t>
  </si>
  <si>
    <t>c.42%</t>
  </si>
  <si>
    <t>c.22,000</t>
  </si>
  <si>
    <t>c.19,000</t>
  </si>
  <si>
    <t>Bosnia and Herzegovina: Federation</t>
  </si>
  <si>
    <t>Serbia and Montenegro: Montenegro</t>
  </si>
  <si>
    <t>United Kingdom: Northern Ireland</t>
  </si>
  <si>
    <t>c.15,000</t>
  </si>
  <si>
    <t>Bosnia and Herzegovina: Republika Srpska</t>
  </si>
  <si>
    <t>United Kingdom: Scotland</t>
  </si>
  <si>
    <t>c.12,000</t>
  </si>
  <si>
    <t>c.5%</t>
  </si>
  <si>
    <t>c.152</t>
  </si>
  <si>
    <t>c.148</t>
  </si>
  <si>
    <t>Serbia and Montenegro: Serbia</t>
  </si>
  <si>
    <t>c.107.9%</t>
  </si>
  <si>
    <t>c.1.6%</t>
  </si>
  <si>
    <t>c.6,000</t>
  </si>
  <si>
    <t>c.120</t>
  </si>
  <si>
    <t>c.109</t>
  </si>
  <si>
    <t>c.0.8%</t>
  </si>
  <si>
    <t>c.3,700</t>
  </si>
  <si>
    <t>c.92</t>
  </si>
  <si>
    <t>c.1,740</t>
  </si>
  <si>
    <t>c.12.5%</t>
  </si>
  <si>
    <t>c.1.7%</t>
  </si>
  <si>
    <t>c.10.0%</t>
  </si>
  <si>
    <t>*</t>
  </si>
  <si>
    <t>c.320</t>
  </si>
  <si>
    <t>c.60</t>
  </si>
  <si>
    <t>c.57</t>
  </si>
  <si>
    <t>c.200</t>
  </si>
  <si>
    <t>c.36</t>
  </si>
  <si>
    <t>c.32</t>
  </si>
  <si>
    <t>c.30</t>
  </si>
  <si>
    <t>prisoners held at any one time (estimates) 2006</t>
  </si>
  <si>
    <t>prisoners (estimated per million people) 2006 / 2002</t>
  </si>
  <si>
    <t>most prisoners</t>
  </si>
  <si>
    <t>(per million people in 2002)</t>
  </si>
  <si>
    <t>least prisoners</t>
  </si>
  <si>
    <t>Two teritories excluded as their prisoners are housed in Italian prisons: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</si>
</sst>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 numFmtId="199" formatCode="_(* #,##0.0_);_(* \(#,##0.0\);_(* &quot;-&quot;??_);_(@_)"/>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5"/>
      <name val="Miriam"/>
      <family val="0"/>
    </font>
    <font>
      <sz val="10"/>
      <name val="Miriam"/>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s>
  <borders count="5">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3"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12" borderId="0" xfId="0" applyNumberFormat="1" applyFill="1" applyAlignment="1">
      <alignment horizontal="right"/>
    </xf>
    <xf numFmtId="1" fontId="0" fillId="3" borderId="0" xfId="0" applyNumberFormat="1" applyFill="1" applyAlignment="1">
      <alignment horizontal="right"/>
    </xf>
    <xf numFmtId="1" fontId="0" fillId="6" borderId="0" xfId="0" applyNumberFormat="1" applyFill="1" applyAlignment="1">
      <alignment horizontal="right"/>
    </xf>
    <xf numFmtId="1" fontId="0" fillId="7" borderId="0" xfId="0" applyNumberFormat="1" applyFill="1" applyAlignment="1">
      <alignment horizontal="right"/>
    </xf>
    <xf numFmtId="1" fontId="0" fillId="9" borderId="0" xfId="0" applyNumberFormat="1" applyFill="1" applyAlignment="1">
      <alignment horizontal="right"/>
    </xf>
    <xf numFmtId="1" fontId="0" fillId="8" borderId="0" xfId="0" applyNumberFormat="1" applyFill="1" applyAlignment="1">
      <alignment horizontal="right"/>
    </xf>
    <xf numFmtId="1" fontId="0" fillId="4" borderId="0" xfId="0" applyNumberFormat="1" applyFill="1" applyAlignment="1">
      <alignment horizontal="right"/>
    </xf>
    <xf numFmtId="1" fontId="0" fillId="2" borderId="0" xfId="0" applyNumberFormat="1" applyFill="1" applyAlignment="1">
      <alignment horizontal="right"/>
    </xf>
    <xf numFmtId="1" fontId="0" fillId="5" borderId="0" xfId="0" applyNumberFormat="1" applyFill="1" applyAlignment="1">
      <alignment horizontal="right"/>
    </xf>
    <xf numFmtId="0" fontId="0" fillId="13"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9" borderId="0" xfId="0" applyFill="1" applyAlignment="1">
      <alignment horizontal="left"/>
    </xf>
    <xf numFmtId="0" fontId="0" fillId="8" borderId="0" xfId="0" applyFill="1" applyAlignment="1">
      <alignment horizontal="left"/>
    </xf>
    <xf numFmtId="0" fontId="0" fillId="4" borderId="0" xfId="0" applyFill="1" applyAlignment="1">
      <alignment horizontal="left"/>
    </xf>
    <xf numFmtId="0" fontId="0" fillId="2" borderId="0" xfId="0" applyFill="1" applyAlignment="1">
      <alignment horizontal="left"/>
    </xf>
    <xf numFmtId="0" fontId="0" fillId="5"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15" borderId="1" xfId="0" applyFill="1" applyBorder="1" applyAlignment="1">
      <alignment wrapText="1"/>
    </xf>
    <xf numFmtId="1" fontId="0" fillId="15" borderId="1" xfId="0" applyNumberFormat="1" applyFill="1" applyBorder="1" applyAlignment="1">
      <alignment wrapText="1"/>
    </xf>
    <xf numFmtId="2" fontId="0" fillId="0" borderId="0" xfId="0" applyNumberFormat="1" applyFill="1" applyAlignment="1">
      <alignment/>
    </xf>
    <xf numFmtId="2" fontId="0" fillId="0" borderId="0" xfId="0" applyNumberFormat="1" applyAlignment="1">
      <alignment wrapText="1"/>
    </xf>
    <xf numFmtId="3" fontId="0" fillId="0" borderId="0" xfId="0" applyNumberFormat="1" applyAlignment="1">
      <alignment/>
    </xf>
    <xf numFmtId="1" fontId="0" fillId="0" borderId="0" xfId="0" applyNumberFormat="1" applyAlignment="1">
      <alignment horizontal="center"/>
    </xf>
    <xf numFmtId="0" fontId="0" fillId="0" borderId="2" xfId="0" applyBorder="1" applyAlignment="1">
      <alignment wrapText="1"/>
    </xf>
    <xf numFmtId="0" fontId="2" fillId="0" borderId="2" xfId="21" applyBorder="1" applyAlignment="1">
      <alignment wrapText="1"/>
    </xf>
    <xf numFmtId="3" fontId="0" fillId="0" borderId="2" xfId="0" applyNumberFormat="1" applyBorder="1" applyAlignment="1">
      <alignment wrapText="1"/>
    </xf>
    <xf numFmtId="10" fontId="0" fillId="0" borderId="2" xfId="0" applyNumberFormat="1" applyBorder="1" applyAlignment="1">
      <alignment wrapText="1"/>
    </xf>
    <xf numFmtId="0" fontId="0" fillId="0" borderId="3" xfId="0" applyBorder="1" applyAlignment="1">
      <alignment/>
    </xf>
    <xf numFmtId="0" fontId="0" fillId="0" borderId="4" xfId="0" applyBorder="1" applyAlignment="1">
      <alignment/>
    </xf>
    <xf numFmtId="9" fontId="0" fillId="0" borderId="2" xfId="0" applyNumberFormat="1" applyBorder="1" applyAlignment="1">
      <alignment wrapText="1"/>
    </xf>
    <xf numFmtId="14" fontId="0" fillId="0" borderId="0" xfId="0" applyNumberFormat="1" applyAlignment="1">
      <alignment horizontal="lef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180" fontId="0" fillId="15" borderId="1" xfId="0" applyNumberFormat="1" applyFill="1" applyBorder="1" applyAlignment="1">
      <alignment wrapText="1"/>
    </xf>
    <xf numFmtId="9" fontId="0" fillId="0" borderId="0" xfId="0" applyNumberFormat="1" applyAlignment="1">
      <alignment horizontal="center"/>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-11.580547930459261</c:v>
                </c:pt>
                <c:pt idx="1">
                  <c:v>-0.33763621376772335</c:v>
                </c:pt>
                <c:pt idx="2">
                  <c:v>0</c:v>
                </c:pt>
                <c:pt idx="3">
                  <c:v>-7.46283151953736</c:v>
                </c:pt>
                <c:pt idx="4">
                  <c:v>-3.407071280015316</c:v>
                </c:pt>
                <c:pt idx="5">
                  <c:v>-6.0525350233489235</c:v>
                </c:pt>
                <c:pt idx="6">
                  <c:v>-1527.3841428370424</c:v>
                </c:pt>
                <c:pt idx="7">
                  <c:v>-1.3026546532018983</c:v>
                </c:pt>
                <c:pt idx="8">
                  <c:v>-11.363223338115858</c:v>
                </c:pt>
                <c:pt idx="9">
                  <c:v>-26.58671078025924</c:v>
                </c:pt>
                <c:pt idx="10">
                  <c:v>-11.939708041807535</c:v>
                </c:pt>
                <c:pt idx="11">
                  <c:v>-3.456462378640822</c:v>
                </c:pt>
                <c:pt idx="12">
                  <c:v>-4.887509882494669</c:v>
                </c:pt>
                <c:pt idx="13">
                  <c:v>-55.39840187291793</c:v>
                </c:pt>
                <c:pt idx="14">
                  <c:v>-6.705351386202551</c:v>
                </c:pt>
                <c:pt idx="15">
                  <c:v>-5.060323481376031</c:v>
                </c:pt>
                <c:pt idx="16">
                  <c:v>-7.971014492753625</c:v>
                </c:pt>
                <c:pt idx="17">
                  <c:v>-61.541150968463626</c:v>
                </c:pt>
                <c:pt idx="18">
                  <c:v>-28.081181423409816</c:v>
                </c:pt>
                <c:pt idx="19">
                  <c:v>-3.496450155489015</c:v>
                </c:pt>
                <c:pt idx="20">
                  <c:v>-3.985350431917368</c:v>
                </c:pt>
                <c:pt idx="21">
                  <c:v>-2.2573913043477205</c:v>
                </c:pt>
                <c:pt idx="22">
                  <c:v>-5.366847826086882</c:v>
                </c:pt>
                <c:pt idx="23">
                  <c:v>-28.789717058877386</c:v>
                </c:pt>
                <c:pt idx="24">
                  <c:v>-11.379581563630381</c:v>
                </c:pt>
                <c:pt idx="25">
                  <c:v>-45.02531645569616</c:v>
                </c:pt>
                <c:pt idx="26">
                  <c:v>-67.03869047619037</c:v>
                </c:pt>
                <c:pt idx="27">
                  <c:v>-12.131661442006134</c:v>
                </c:pt>
                <c:pt idx="28">
                  <c:v>-19.50322399775723</c:v>
                </c:pt>
                <c:pt idx="29">
                  <c:v>-5.9874451972900715</c:v>
                </c:pt>
                <c:pt idx="30">
                  <c:v>-3.245614035087783</c:v>
                </c:pt>
                <c:pt idx="31">
                  <c:v>-1.3223140495865664</c:v>
                </c:pt>
                <c:pt idx="32">
                  <c:v>-0.7345491388044252</c:v>
                </c:pt>
                <c:pt idx="33">
                  <c:v>-17.85714285714289</c:v>
                </c:pt>
                <c:pt idx="34">
                  <c:v>-19.341624828845397</c:v>
                </c:pt>
                <c:pt idx="35">
                  <c:v>-7.5130317807297615</c:v>
                </c:pt>
                <c:pt idx="36">
                  <c:v>-57.66888150609111</c:v>
                </c:pt>
                <c:pt idx="37">
                  <c:v>-18.101768228919127</c:v>
                </c:pt>
                <c:pt idx="38">
                  <c:v>-19.368890576065496</c:v>
                </c:pt>
                <c:pt idx="39">
                  <c:v>-4.885856964508548</c:v>
                </c:pt>
                <c:pt idx="40">
                  <c:v>-9.488301886792442</c:v>
                </c:pt>
                <c:pt idx="41">
                  <c:v>-30.25663401464891</c:v>
                </c:pt>
                <c:pt idx="42">
                  <c:v>-8.044111647106774</c:v>
                </c:pt>
                <c:pt idx="43">
                  <c:v>-4.8333333333332575</c:v>
                </c:pt>
                <c:pt idx="44">
                  <c:v>-0.895010792323319</c:v>
                </c:pt>
                <c:pt idx="45">
                  <c:v>-44.191624333409436</c:v>
                </c:pt>
                <c:pt idx="46">
                  <c:v>-7.128629869615224</c:v>
                </c:pt>
                <c:pt idx="47">
                  <c:v>-7.658730158729895</c:v>
                </c:pt>
                <c:pt idx="48">
                  <c:v>-64.19047619047615</c:v>
                </c:pt>
                <c:pt idx="49">
                  <c:v>-0.7268113562408871</c:v>
                </c:pt>
                <c:pt idx="50">
                  <c:v>-1.2747252747253697</c:v>
                </c:pt>
                <c:pt idx="51">
                  <c:v>-5.520489872821486</c:v>
                </c:pt>
                <c:pt idx="52">
                  <c:v>-1.4383094751192402</c:v>
                </c:pt>
                <c:pt idx="53">
                  <c:v>-18.807803631169406</c:v>
                </c:pt>
                <c:pt idx="54">
                  <c:v>-6.830870279146097</c:v>
                </c:pt>
                <c:pt idx="55">
                  <c:v>-1.8686772284784183</c:v>
                </c:pt>
                <c:pt idx="56">
                  <c:v>-6.308404349103284</c:v>
                </c:pt>
                <c:pt idx="57">
                  <c:v>-35.68584199222164</c:v>
                </c:pt>
                <c:pt idx="58">
                  <c:v>-4.792335631942024</c:v>
                </c:pt>
                <c:pt idx="59">
                  <c:v>-131.1132409926622</c:v>
                </c:pt>
                <c:pt idx="60">
                  <c:v>-20.858631835872984</c:v>
                </c:pt>
                <c:pt idx="61">
                  <c:v>-2.6956521739131176</c:v>
                </c:pt>
                <c:pt idx="62">
                  <c:v>-1.991341991341983</c:v>
                </c:pt>
                <c:pt idx="63">
                  <c:v>-10.865308544303844</c:v>
                </c:pt>
                <c:pt idx="64">
                  <c:v>-20.671875</c:v>
                </c:pt>
                <c:pt idx="65">
                  <c:v>-8.547008547008545</c:v>
                </c:pt>
                <c:pt idx="66">
                  <c:v>-0.7936507936507837</c:v>
                </c:pt>
                <c:pt idx="67">
                  <c:v>-6.042682926829343</c:v>
                </c:pt>
                <c:pt idx="68">
                  <c:v>-5.389610389610311</c:v>
                </c:pt>
                <c:pt idx="69">
                  <c:v>-44.97935880544571</c:v>
                </c:pt>
                <c:pt idx="70">
                  <c:v>-132.74336283185858</c:v>
                </c:pt>
                <c:pt idx="71">
                  <c:v>-9.022392889502498</c:v>
                </c:pt>
                <c:pt idx="72">
                  <c:v>-50.408878504672884</c:v>
                </c:pt>
                <c:pt idx="73">
                  <c:v>-12.050920893488637</c:v>
                </c:pt>
                <c:pt idx="74">
                  <c:v>-3.8902686836757994</c:v>
                </c:pt>
                <c:pt idx="75">
                  <c:v>-9.370946822308497</c:v>
                </c:pt>
                <c:pt idx="76">
                  <c:v>-10.05384615384628</c:v>
                </c:pt>
                <c:pt idx="77">
                  <c:v>-334.242424242424</c:v>
                </c:pt>
                <c:pt idx="78">
                  <c:v>-9.56530157808129</c:v>
                </c:pt>
                <c:pt idx="79">
                  <c:v>-4.0404040404040416</c:v>
                </c:pt>
                <c:pt idx="80">
                  <c:v>-11.126090404440674</c:v>
                </c:pt>
                <c:pt idx="81">
                  <c:v>-9.524842773794035</c:v>
                </c:pt>
                <c:pt idx="82">
                  <c:v>-12.013431486504032</c:v>
                </c:pt>
                <c:pt idx="83">
                  <c:v>-11.124735729386884</c:v>
                </c:pt>
                <c:pt idx="84">
                  <c:v>-3.8372093023256184</c:v>
                </c:pt>
                <c:pt idx="85">
                  <c:v>-15.341519359402184</c:v>
                </c:pt>
                <c:pt idx="86">
                  <c:v>-40.1204819277109</c:v>
                </c:pt>
                <c:pt idx="87">
                  <c:v>-8.492999023119523</c:v>
                </c:pt>
                <c:pt idx="88">
                  <c:v>-12.289156626506383</c:v>
                </c:pt>
                <c:pt idx="89">
                  <c:v>-26.005173688100513</c:v>
                </c:pt>
                <c:pt idx="90">
                  <c:v>-7.1068512602059855</c:v>
                </c:pt>
                <c:pt idx="91">
                  <c:v>-48.43570219966159</c:v>
                </c:pt>
                <c:pt idx="92">
                  <c:v>-1.8247126436782537</c:v>
                </c:pt>
                <c:pt idx="93">
                  <c:v>-1.7354497354494924</c:v>
                </c:pt>
                <c:pt idx="94">
                  <c:v>-38.31593927893732</c:v>
                </c:pt>
                <c:pt idx="95">
                  <c:v>-0.11857707509864213</c:v>
                </c:pt>
                <c:pt idx="96">
                  <c:v>-10.10767246937462</c:v>
                </c:pt>
                <c:pt idx="97">
                  <c:v>-11.71875</c:v>
                </c:pt>
                <c:pt idx="98">
                  <c:v>-24.126984126983643</c:v>
                </c:pt>
                <c:pt idx="99">
                  <c:v>-17.41935483870975</c:v>
                </c:pt>
                <c:pt idx="100">
                  <c:v>-4.375745188213273</c:v>
                </c:pt>
                <c:pt idx="101">
                  <c:v>-0.7142857142856656</c:v>
                </c:pt>
                <c:pt idx="102">
                  <c:v>-14.090909090909122</c:v>
                </c:pt>
                <c:pt idx="103">
                  <c:v>-10.291005291005376</c:v>
                </c:pt>
                <c:pt idx="104">
                  <c:v>-16.54618473895607</c:v>
                </c:pt>
                <c:pt idx="105">
                  <c:v>-11.018518518518704</c:v>
                </c:pt>
                <c:pt idx="106">
                  <c:v>-3.9622641509433834</c:v>
                </c:pt>
                <c:pt idx="107">
                  <c:v>-10.125196275358576</c:v>
                </c:pt>
                <c:pt idx="108">
                  <c:v>-9.303209892498103</c:v>
                </c:pt>
                <c:pt idx="109">
                  <c:v>-26.895604395604096</c:v>
                </c:pt>
                <c:pt idx="110">
                  <c:v>-192.08288547051234</c:v>
                </c:pt>
                <c:pt idx="111">
                  <c:v>-2.2416413373860564</c:v>
                </c:pt>
                <c:pt idx="112">
                  <c:v>-23.333333333333258</c:v>
                </c:pt>
                <c:pt idx="113">
                  <c:v>-249.16666666666606</c:v>
                </c:pt>
                <c:pt idx="114">
                  <c:v>-4.380658436213935</c:v>
                </c:pt>
                <c:pt idx="115">
                  <c:v>-10.10489510489515</c:v>
                </c:pt>
                <c:pt idx="116">
                  <c:v>-4.779470729751665</c:v>
                </c:pt>
                <c:pt idx="117">
                  <c:v>-79.52380952380963</c:v>
                </c:pt>
                <c:pt idx="118">
                  <c:v>-2.9756097560974695</c:v>
                </c:pt>
                <c:pt idx="119">
                  <c:v>-2.54221388367705</c:v>
                </c:pt>
                <c:pt idx="120">
                  <c:v>0</c:v>
                </c:pt>
                <c:pt idx="121">
                  <c:v>-7.9807692307691696</c:v>
                </c:pt>
                <c:pt idx="122">
                  <c:v>-70.56244830438345</c:v>
                </c:pt>
                <c:pt idx="123">
                  <c:v>-4.203971947302989</c:v>
                </c:pt>
                <c:pt idx="124">
                  <c:v>-44.66310415858129</c:v>
                </c:pt>
                <c:pt idx="125">
                  <c:v>-30.714285714285722</c:v>
                </c:pt>
                <c:pt idx="126">
                  <c:v>-45.65359477124184</c:v>
                </c:pt>
                <c:pt idx="127">
                  <c:v>-87.14285714285734</c:v>
                </c:pt>
                <c:pt idx="128">
                  <c:v>4.547473508864641E-13</c:v>
                </c:pt>
                <c:pt idx="129">
                  <c:v>-77.32198142414859</c:v>
                </c:pt>
                <c:pt idx="130">
                  <c:v>-1.1368683772161603E-13</c:v>
                </c:pt>
                <c:pt idx="131">
                  <c:v>-14.316260362800904</c:v>
                </c:pt>
                <c:pt idx="132">
                  <c:v>-13.319308087891613</c:v>
                </c:pt>
                <c:pt idx="133">
                  <c:v>-438.01564027370523</c:v>
                </c:pt>
                <c:pt idx="134">
                  <c:v>-16.759972954698696</c:v>
                </c:pt>
                <c:pt idx="135">
                  <c:v>-5.932055749128949</c:v>
                </c:pt>
                <c:pt idx="136">
                  <c:v>-2.8571428571428896</c:v>
                </c:pt>
                <c:pt idx="137">
                  <c:v>-3.665865384615472</c:v>
                </c:pt>
                <c:pt idx="138">
                  <c:v>-134.27106227106242</c:v>
                </c:pt>
                <c:pt idx="139">
                  <c:v>-14.577235772357653</c:v>
                </c:pt>
                <c:pt idx="140">
                  <c:v>-47.39130434782555</c:v>
                </c:pt>
                <c:pt idx="141">
                  <c:v>-1.5352313408778855</c:v>
                </c:pt>
                <c:pt idx="142">
                  <c:v>-114.21794871794873</c:v>
                </c:pt>
                <c:pt idx="143">
                  <c:v>-0.4375</c:v>
                </c:pt>
                <c:pt idx="144">
                  <c:v>-29.782608695652243</c:v>
                </c:pt>
                <c:pt idx="145">
                  <c:v>-9.172043010752986</c:v>
                </c:pt>
                <c:pt idx="146">
                  <c:v>-21.412698412698546</c:v>
                </c:pt>
                <c:pt idx="147">
                  <c:v>-13.09582890228046</c:v>
                </c:pt>
                <c:pt idx="148">
                  <c:v>2.2737367544323206E-13</c:v>
                </c:pt>
                <c:pt idx="149">
                  <c:v>-80.36057692307713</c:v>
                </c:pt>
                <c:pt idx="150">
                  <c:v>-13.270135214579682</c:v>
                </c:pt>
                <c:pt idx="151">
                  <c:v>-124.75113122171979</c:v>
                </c:pt>
                <c:pt idx="152">
                  <c:v>-10.85271317829438</c:v>
                </c:pt>
                <c:pt idx="153">
                  <c:v>-12.307692307692832</c:v>
                </c:pt>
                <c:pt idx="154">
                  <c:v>-0.38860103626939235</c:v>
                </c:pt>
                <c:pt idx="155">
                  <c:v>-17.578125</c:v>
                </c:pt>
                <c:pt idx="156">
                  <c:v>-15</c:v>
                </c:pt>
                <c:pt idx="157">
                  <c:v>-3.726708074533917</c:v>
                </c:pt>
                <c:pt idx="158">
                  <c:v>-4.326364692218306</c:v>
                </c:pt>
                <c:pt idx="159">
                  <c:v>-36.928571428571445</c:v>
                </c:pt>
                <c:pt idx="160">
                  <c:v>-3.225636638810272</c:v>
                </c:pt>
                <c:pt idx="161">
                  <c:v>-3.652912621359178</c:v>
                </c:pt>
                <c:pt idx="162">
                  <c:v>-4.284681035729818</c:v>
                </c:pt>
                <c:pt idx="163">
                  <c:v>0</c:v>
                </c:pt>
                <c:pt idx="164">
                  <c:v>-2.1974649766510765</c:v>
                </c:pt>
                <c:pt idx="165">
                  <c:v>-7.941176470588289</c:v>
                </c:pt>
                <c:pt idx="166">
                  <c:v>-15.384615384615358</c:v>
                </c:pt>
                <c:pt idx="167">
                  <c:v>-17.5</c:v>
                </c:pt>
                <c:pt idx="168">
                  <c:v>-30</c:v>
                </c:pt>
                <c:pt idx="169">
                  <c:v>-68.33333333333303</c:v>
                </c:pt>
                <c:pt idx="170">
                  <c:v>-53.33333333333394</c:v>
                </c:pt>
                <c:pt idx="171">
                  <c:v>-37.33111849390889</c:v>
                </c:pt>
                <c:pt idx="172">
                  <c:v>-39.88095238095235</c:v>
                </c:pt>
                <c:pt idx="173">
                  <c:v>-10</c:v>
                </c:pt>
                <c:pt idx="174">
                  <c:v>-2.659258648918012</c:v>
                </c:pt>
                <c:pt idx="175">
                  <c:v>-9.26035502958598</c:v>
                </c:pt>
                <c:pt idx="176">
                  <c:v>-16.666666666666742</c:v>
                </c:pt>
                <c:pt idx="177">
                  <c:v>-10</c:v>
                </c:pt>
                <c:pt idx="178">
                  <c:v>-1.3888888888888573</c:v>
                </c:pt>
                <c:pt idx="179">
                  <c:v>-3.333333333333485</c:v>
                </c:pt>
                <c:pt idx="180">
                  <c:v>-12.608695652173992</c:v>
                </c:pt>
                <c:pt idx="181">
                  <c:v>-37</c:v>
                </c:pt>
                <c:pt idx="182">
                  <c:v>-65.2380952380945</c:v>
                </c:pt>
                <c:pt idx="183">
                  <c:v>-17.179487179487296</c:v>
                </c:pt>
                <c:pt idx="184">
                  <c:v>-6.162790697674382</c:v>
                </c:pt>
                <c:pt idx="185">
                  <c:v>-10.099999999999909</c:v>
                </c:pt>
                <c:pt idx="186">
                  <c:v>-26.65932990951319</c:v>
                </c:pt>
                <c:pt idx="187">
                  <c:v>-0.691192865106018</c:v>
                </c:pt>
                <c:pt idx="188">
                  <c:v>-13.846153846153925</c:v>
                </c:pt>
                <c:pt idx="189">
                  <c:v>-9.974093264248495</c:v>
                </c:pt>
                <c:pt idx="190">
                  <c:v>-890.1956313406708</c:v>
                </c:pt>
                <c:pt idx="191">
                  <c:v>-0.9803921568628198</c:v>
                </c:pt>
                <c:pt idx="192">
                  <c:v>-3.116883116883173</c:v>
                </c:pt>
                <c:pt idx="193">
                  <c:v>-9.066412907044423</c:v>
                </c:pt>
                <c:pt idx="194">
                  <c:v>-17.256637168141424</c:v>
                </c:pt>
                <c:pt idx="195">
                  <c:v>-10</c:v>
                </c:pt>
                <c:pt idx="196">
                  <c:v>-24.230769230769226</c:v>
                </c:pt>
                <c:pt idx="197">
                  <c:v>-3.7777777777778283</c:v>
                </c:pt>
                <c:pt idx="198">
                  <c:v>-13.606459909127807</c:v>
                </c:pt>
                <c:pt idx="199">
                  <c:v>0</c:v>
                </c:pt>
              </c:numLit>
            </c:minus>
            <c:noEndCap val="1"/>
            <c:spPr>
              <a:ln w="25400">
                <a:solidFill>
                  <a:srgbClr val="000000"/>
                </a:solidFill>
              </a:ln>
            </c:spPr>
          </c:errBars>
          <c:xVal>
            <c:numRef>
              <c:f>Graph!$B$47:$B$246</c:f>
              <c:numCache>
                <c:ptCount val="200"/>
                <c:pt idx="0">
                  <c:v>1195.8436944937832</c:v>
                </c:pt>
                <c:pt idx="1">
                  <c:v>320.29728442115294</c:v>
                </c:pt>
                <c:pt idx="2">
                  <c:v>7512.817869415808</c:v>
                </c:pt>
                <c:pt idx="3">
                  <c:v>460.36849378166744</c:v>
                </c:pt>
                <c:pt idx="4">
                  <c:v>2049.926262053318</c:v>
                </c:pt>
                <c:pt idx="5">
                  <c:v>596.1974649766511</c:v>
                </c:pt>
                <c:pt idx="6">
                  <c:v>5985.433726578765</c:v>
                </c:pt>
                <c:pt idx="7">
                  <c:v>495.13212795549373</c:v>
                </c:pt>
                <c:pt idx="8">
                  <c:v>620.0392156862745</c:v>
                </c:pt>
                <c:pt idx="9">
                  <c:v>334.5244003308519</c:v>
                </c:pt>
                <c:pt idx="10">
                  <c:v>2085.725490196078</c:v>
                </c:pt>
                <c:pt idx="11">
                  <c:v>953.6529126213592</c:v>
                </c:pt>
                <c:pt idx="12">
                  <c:v>1101.046077210461</c:v>
                </c:pt>
                <c:pt idx="13">
                  <c:v>1140.4452926208653</c:v>
                </c:pt>
                <c:pt idx="14">
                  <c:v>877.2340425531914</c:v>
                </c:pt>
                <c:pt idx="15">
                  <c:v>772.3470839260314</c:v>
                </c:pt>
                <c:pt idx="16">
                  <c:v>942.0289855072464</c:v>
                </c:pt>
                <c:pt idx="17">
                  <c:v>2097.6651982378858</c:v>
                </c:pt>
                <c:pt idx="18">
                  <c:v>2652.331189710611</c:v>
                </c:pt>
                <c:pt idx="19">
                  <c:v>884.7491638795987</c:v>
                </c:pt>
                <c:pt idx="20">
                  <c:v>1477.9357021996616</c:v>
                </c:pt>
                <c:pt idx="21">
                  <c:v>1042.7826086956522</c:v>
                </c:pt>
                <c:pt idx="22">
                  <c:v>585.9375</c:v>
                </c:pt>
                <c:pt idx="23">
                  <c:v>1226.993865030675</c:v>
                </c:pt>
                <c:pt idx="24">
                  <c:v>3421.6973415132925</c:v>
                </c:pt>
                <c:pt idx="25">
                  <c:v>967.9746835443038</c:v>
                </c:pt>
                <c:pt idx="26">
                  <c:v>3513.4375</c:v>
                </c:pt>
                <c:pt idx="27">
                  <c:v>1575.7471264367816</c:v>
                </c:pt>
                <c:pt idx="28">
                  <c:v>1556.2439024390244</c:v>
                </c:pt>
                <c:pt idx="29">
                  <c:v>2249.9740932642485</c:v>
                </c:pt>
                <c:pt idx="30">
                  <c:v>1481.921052631579</c:v>
                </c:pt>
                <c:pt idx="31">
                  <c:v>1278.6776859504134</c:v>
                </c:pt>
                <c:pt idx="32">
                  <c:v>364.74164133738606</c:v>
                </c:pt>
                <c:pt idx="33">
                  <c:v>1523.8095238095239</c:v>
                </c:pt>
                <c:pt idx="34">
                  <c:v>1597.444089456869</c:v>
                </c:pt>
                <c:pt idx="35">
                  <c:v>1089.3290734824282</c:v>
                </c:pt>
                <c:pt idx="36">
                  <c:v>1800.6644518272424</c:v>
                </c:pt>
                <c:pt idx="37">
                  <c:v>1255.7835820895523</c:v>
                </c:pt>
                <c:pt idx="38">
                  <c:v>1867.704280155642</c:v>
                </c:pt>
                <c:pt idx="39">
                  <c:v>787.6984126984128</c:v>
                </c:pt>
                <c:pt idx="40">
                  <c:v>1045.04</c:v>
                </c:pt>
                <c:pt idx="41">
                  <c:v>290.040650406504</c:v>
                </c:pt>
                <c:pt idx="42">
                  <c:v>611.9951040391677</c:v>
                </c:pt>
                <c:pt idx="43">
                  <c:v>1485.1666666666667</c:v>
                </c:pt>
                <c:pt idx="44">
                  <c:v>1217.531914893617</c:v>
                </c:pt>
                <c:pt idx="45">
                  <c:v>3279.141708999924</c:v>
                </c:pt>
                <c:pt idx="46">
                  <c:v>1218.4269256859404</c:v>
                </c:pt>
                <c:pt idx="47">
                  <c:v>1616.7857142857144</c:v>
                </c:pt>
                <c:pt idx="48">
                  <c:v>2825.809523809524</c:v>
                </c:pt>
                <c:pt idx="49">
                  <c:v>611.2682926829268</c:v>
                </c:pt>
                <c:pt idx="50">
                  <c:v>1300.1538461538462</c:v>
                </c:pt>
                <c:pt idx="51">
                  <c:v>725.3886010362694</c:v>
                </c:pt>
                <c:pt idx="52">
                  <c:v>1225.5555555555557</c:v>
                </c:pt>
                <c:pt idx="53">
                  <c:v>476.3243243243243</c:v>
                </c:pt>
                <c:pt idx="54">
                  <c:v>804.5977011494253</c:v>
                </c:pt>
                <c:pt idx="55">
                  <c:v>1124.260355029586</c:v>
                </c:pt>
                <c:pt idx="56">
                  <c:v>631.4024390243903</c:v>
                </c:pt>
                <c:pt idx="57">
                  <c:v>1305.1552795031055</c:v>
                </c:pt>
                <c:pt idx="58">
                  <c:v>1273.8853503184714</c:v>
                </c:pt>
                <c:pt idx="59">
                  <c:v>2521.2179487179487</c:v>
                </c:pt>
                <c:pt idx="60">
                  <c:v>3400.8387096774195</c:v>
                </c:pt>
                <c:pt idx="61">
                  <c:v>591.3043478260869</c:v>
                </c:pt>
                <c:pt idx="62">
                  <c:v>455.1515151515152</c:v>
                </c:pt>
                <c:pt idx="63">
                  <c:v>957.109375</c:v>
                </c:pt>
                <c:pt idx="64">
                  <c:v>1408.828125</c:v>
                </c:pt>
                <c:pt idx="65">
                  <c:v>222.22222222222223</c:v>
                </c:pt>
                <c:pt idx="66">
                  <c:v>320.63492063492066</c:v>
                </c:pt>
                <c:pt idx="67">
                  <c:v>602.25</c:v>
                </c:pt>
                <c:pt idx="68">
                  <c:v>811.4285714285714</c:v>
                </c:pt>
                <c:pt idx="69">
                  <c:v>496.4347826086956</c:v>
                </c:pt>
                <c:pt idx="70">
                  <c:v>4867.256637168141</c:v>
                </c:pt>
                <c:pt idx="71">
                  <c:v>907.6363636363636</c:v>
                </c:pt>
                <c:pt idx="72">
                  <c:v>1340.8411214953271</c:v>
                </c:pt>
                <c:pt idx="73">
                  <c:v>916.6587565258661</c:v>
                </c:pt>
                <c:pt idx="74">
                  <c:v>892.6213592233009</c:v>
                </c:pt>
                <c:pt idx="75">
                  <c:v>1858.3333333333335</c:v>
                </c:pt>
                <c:pt idx="76">
                  <c:v>1290.1</c:v>
                </c:pt>
                <c:pt idx="77">
                  <c:v>4195.757575757576</c:v>
                </c:pt>
                <c:pt idx="78">
                  <c:v>1587.8787878787878</c:v>
                </c:pt>
                <c:pt idx="79">
                  <c:v>541.4141414141413</c:v>
                </c:pt>
                <c:pt idx="80">
                  <c:v>2680.4123711340208</c:v>
                </c:pt>
                <c:pt idx="81">
                  <c:v>1514.2846810357298</c:v>
                </c:pt>
                <c:pt idx="82">
                  <c:v>792.5842696629213</c:v>
                </c:pt>
                <c:pt idx="83">
                  <c:v>896.5116279069767</c:v>
                </c:pt>
                <c:pt idx="84">
                  <c:v>1496.1627906976744</c:v>
                </c:pt>
                <c:pt idx="85">
                  <c:v>365.4761904761905</c:v>
                </c:pt>
                <c:pt idx="86">
                  <c:v>2199.879518072289</c:v>
                </c:pt>
                <c:pt idx="87">
                  <c:v>467.8313253012048</c:v>
                </c:pt>
                <c:pt idx="88">
                  <c:v>637.7108433734936</c:v>
                </c:pt>
                <c:pt idx="89">
                  <c:v>429.1463414634147</c:v>
                </c:pt>
                <c:pt idx="90">
                  <c:v>1082.2222222222222</c:v>
                </c:pt>
                <c:pt idx="91">
                  <c:v>1429.5</c:v>
                </c:pt>
                <c:pt idx="92">
                  <c:v>848.75</c:v>
                </c:pt>
                <c:pt idx="93">
                  <c:v>1645.857142857143</c:v>
                </c:pt>
                <c:pt idx="94">
                  <c:v>1704.264705882353</c:v>
                </c:pt>
                <c:pt idx="95">
                  <c:v>883.939393939394</c:v>
                </c:pt>
                <c:pt idx="96">
                  <c:v>1207.4242424242425</c:v>
                </c:pt>
                <c:pt idx="97">
                  <c:v>1893.28125</c:v>
                </c:pt>
                <c:pt idx="98">
                  <c:v>2159.2063492063494</c:v>
                </c:pt>
                <c:pt idx="99">
                  <c:v>1742.5806451612902</c:v>
                </c:pt>
                <c:pt idx="100">
                  <c:v>888.2456140350877</c:v>
                </c:pt>
                <c:pt idx="101">
                  <c:v>724.2857142857143</c:v>
                </c:pt>
                <c:pt idx="102">
                  <c:v>730.9090909090909</c:v>
                </c:pt>
                <c:pt idx="103">
                  <c:v>777.4074074074074</c:v>
                </c:pt>
                <c:pt idx="104">
                  <c:v>2183.333333333333</c:v>
                </c:pt>
                <c:pt idx="105">
                  <c:v>1647.5925925925924</c:v>
                </c:pt>
                <c:pt idx="106">
                  <c:v>1054.5283018867924</c:v>
                </c:pt>
                <c:pt idx="107">
                  <c:v>1058.4905660377358</c:v>
                </c:pt>
                <c:pt idx="108">
                  <c:v>760.3846153846154</c:v>
                </c:pt>
                <c:pt idx="109">
                  <c:v>2255.9615384615386</c:v>
                </c:pt>
                <c:pt idx="110">
                  <c:v>3087.058823529412</c:v>
                </c:pt>
                <c:pt idx="111">
                  <c:v>362.5</c:v>
                </c:pt>
                <c:pt idx="112">
                  <c:v>666.6666666666667</c:v>
                </c:pt>
                <c:pt idx="113">
                  <c:v>4583.333333333334</c:v>
                </c:pt>
                <c:pt idx="114">
                  <c:v>703.7777777777778</c:v>
                </c:pt>
                <c:pt idx="115">
                  <c:v>816.8181818181818</c:v>
                </c:pt>
                <c:pt idx="116">
                  <c:v>2064.186046511628</c:v>
                </c:pt>
                <c:pt idx="117">
                  <c:v>3580.4761904761904</c:v>
                </c:pt>
                <c:pt idx="118">
                  <c:v>608.2926829268293</c:v>
                </c:pt>
                <c:pt idx="119">
                  <c:v>1887.0731707317075</c:v>
                </c:pt>
                <c:pt idx="120">
                  <c:v>1514.2846810357298</c:v>
                </c:pt>
                <c:pt idx="121">
                  <c:v>840.7692307692308</c:v>
                </c:pt>
                <c:pt idx="122">
                  <c:v>3687.1794871794873</c:v>
                </c:pt>
                <c:pt idx="123">
                  <c:v>1096.842105263158</c:v>
                </c:pt>
                <c:pt idx="124">
                  <c:v>2005.2631578947369</c:v>
                </c:pt>
                <c:pt idx="125">
                  <c:v>255</c:v>
                </c:pt>
                <c:pt idx="126">
                  <c:v>1658.611111111111</c:v>
                </c:pt>
                <c:pt idx="127">
                  <c:v>2282.8571428571427</c:v>
                </c:pt>
                <c:pt idx="128">
                  <c:v>3279.1417089999245</c:v>
                </c:pt>
                <c:pt idx="129">
                  <c:v>1927.9411764705883</c:v>
                </c:pt>
                <c:pt idx="130">
                  <c:v>769.6878252771132</c:v>
                </c:pt>
                <c:pt idx="131">
                  <c:v>1126.1290322580644</c:v>
                </c:pt>
                <c:pt idx="132">
                  <c:v>928.7096774193548</c:v>
                </c:pt>
                <c:pt idx="133">
                  <c:v>3757.7419354838707</c:v>
                </c:pt>
                <c:pt idx="134">
                  <c:v>2068.9655172413795</c:v>
                </c:pt>
                <c:pt idx="135">
                  <c:v>423.2142857142857</c:v>
                </c:pt>
                <c:pt idx="136">
                  <c:v>721.4285714285714</c:v>
                </c:pt>
                <c:pt idx="137">
                  <c:v>1889.6153846153845</c:v>
                </c:pt>
                <c:pt idx="138">
                  <c:v>2691.5384615384614</c:v>
                </c:pt>
                <c:pt idx="139">
                  <c:v>1541.6666666666667</c:v>
                </c:pt>
                <c:pt idx="140">
                  <c:v>2902.608695652174</c:v>
                </c:pt>
                <c:pt idx="141">
                  <c:v>380.81770983559267</c:v>
                </c:pt>
                <c:pt idx="142">
                  <c:v>2407</c:v>
                </c:pt>
                <c:pt idx="143">
                  <c:v>585.5</c:v>
                </c:pt>
                <c:pt idx="144">
                  <c:v>1013</c:v>
                </c:pt>
                <c:pt idx="145">
                  <c:v>3391.6666666666665</c:v>
                </c:pt>
                <c:pt idx="146">
                  <c:v>1624.4444444444443</c:v>
                </c:pt>
                <c:pt idx="147">
                  <c:v>321.42857142857144</c:v>
                </c:pt>
                <c:pt idx="148">
                  <c:v>769.6878252771135</c:v>
                </c:pt>
                <c:pt idx="149">
                  <c:v>3433.076923076923</c:v>
                </c:pt>
                <c:pt idx="150">
                  <c:v>708.1584362139918</c:v>
                </c:pt>
                <c:pt idx="151">
                  <c:v>2962.3076923076924</c:v>
                </c:pt>
                <c:pt idx="152">
                  <c:v>2053.3333333333335</c:v>
                </c:pt>
                <c:pt idx="153">
                  <c:v>2949.9999999999995</c:v>
                </c:pt>
                <c:pt idx="154">
                  <c:v>725</c:v>
                </c:pt>
                <c:pt idx="155">
                  <c:v>1391.25</c:v>
                </c:pt>
                <c:pt idx="156">
                  <c:v>1905</c:v>
                </c:pt>
                <c:pt idx="157">
                  <c:v>1301.4285714285716</c:v>
                </c:pt>
                <c:pt idx="158">
                  <c:v>285.7142857142857</c:v>
                </c:pt>
                <c:pt idx="159">
                  <c:v>548.5714285714286</c:v>
                </c:pt>
                <c:pt idx="160">
                  <c:v>457.14285714285717</c:v>
                </c:pt>
                <c:pt idx="161">
                  <c:v>950</c:v>
                </c:pt>
                <c:pt idx="162">
                  <c:v>1510</c:v>
                </c:pt>
                <c:pt idx="163">
                  <c:v>708.1584362139918</c:v>
                </c:pt>
                <c:pt idx="164">
                  <c:v>594</c:v>
                </c:pt>
                <c:pt idx="165">
                  <c:v>1920</c:v>
                </c:pt>
                <c:pt idx="166">
                  <c:v>745</c:v>
                </c:pt>
                <c:pt idx="167">
                  <c:v>4832.5</c:v>
                </c:pt>
                <c:pt idx="168">
                  <c:v>5000</c:v>
                </c:pt>
                <c:pt idx="169">
                  <c:v>3323.3333333333335</c:v>
                </c:pt>
                <c:pt idx="170">
                  <c:v>4530</c:v>
                </c:pt>
                <c:pt idx="171">
                  <c:v>1763.3333333333335</c:v>
                </c:pt>
                <c:pt idx="172">
                  <c:v>383.33333333333337</c:v>
                </c:pt>
                <c:pt idx="173">
                  <c:v>3660</c:v>
                </c:pt>
                <c:pt idx="174">
                  <c:v>769.6878252771133</c:v>
                </c:pt>
                <c:pt idx="175">
                  <c:v>1115</c:v>
                </c:pt>
                <c:pt idx="176">
                  <c:v>650</c:v>
                </c:pt>
                <c:pt idx="177">
                  <c:v>690</c:v>
                </c:pt>
                <c:pt idx="178">
                  <c:v>361.11111111111114</c:v>
                </c:pt>
                <c:pt idx="179">
                  <c:v>1760</c:v>
                </c:pt>
                <c:pt idx="180">
                  <c:v>2890</c:v>
                </c:pt>
                <c:pt idx="181">
                  <c:v>2370</c:v>
                </c:pt>
                <c:pt idx="182">
                  <c:v>5030</c:v>
                </c:pt>
                <c:pt idx="183">
                  <c:v>3670</c:v>
                </c:pt>
                <c:pt idx="184">
                  <c:v>1490</c:v>
                </c:pt>
                <c:pt idx="185">
                  <c:v>1280</c:v>
                </c:pt>
                <c:pt idx="186">
                  <c:v>850.5747126436783</c:v>
                </c:pt>
                <c:pt idx="187">
                  <c:v>884.0579710144926</c:v>
                </c:pt>
                <c:pt idx="188">
                  <c:v>826.9230769230769</c:v>
                </c:pt>
                <c:pt idx="189">
                  <c:v>2240</c:v>
                </c:pt>
                <c:pt idx="190">
                  <c:v>5095.2380952380945</c:v>
                </c:pt>
                <c:pt idx="191">
                  <c:v>382.35294117647055</c:v>
                </c:pt>
                <c:pt idx="192">
                  <c:v>545.4545454545454</c:v>
                </c:pt>
                <c:pt idx="193">
                  <c:v>1105.9335870929556</c:v>
                </c:pt>
                <c:pt idx="194">
                  <c:v>4850</c:v>
                </c:pt>
                <c:pt idx="195">
                  <c:v>1500</c:v>
                </c:pt>
                <c:pt idx="196">
                  <c:v>230.76923076923077</c:v>
                </c:pt>
                <c:pt idx="197">
                  <c:v>700</c:v>
                </c:pt>
                <c:pt idx="198">
                  <c:v>1068.6157623130944</c:v>
                </c:pt>
                <c:pt idx="199">
                  <c:v>1105.9335870929556</c:v>
                </c:pt>
              </c:numCache>
            </c:numRef>
          </c:xVal>
          <c:yVal>
            <c:numRef>
              <c:f>Graph!$D$47:$D$246</c:f>
              <c:numCache>
                <c:ptCount val="200"/>
                <c:pt idx="0">
                  <c:v>4361.593000000003</c:v>
                </c:pt>
                <c:pt idx="1">
                  <c:v>1091.013</c:v>
                </c:pt>
                <c:pt idx="2">
                  <c:v>6242.074000000002</c:v>
                </c:pt>
                <c:pt idx="3">
                  <c:v>1516.6549999999997</c:v>
                </c:pt>
                <c:pt idx="4">
                  <c:v>5260.332000000001</c:v>
                </c:pt>
                <c:pt idx="5">
                  <c:v>1926.7880000000002</c:v>
                </c:pt>
                <c:pt idx="6">
                  <c:v>5951.074000000002</c:v>
                </c:pt>
                <c:pt idx="7">
                  <c:v>1687.255</c:v>
                </c:pt>
                <c:pt idx="8">
                  <c:v>2115.398</c:v>
                </c:pt>
                <c:pt idx="9">
                  <c:v>1225.913</c:v>
                </c:pt>
                <c:pt idx="10">
                  <c:v>5370.732000000002</c:v>
                </c:pt>
                <c:pt idx="11">
                  <c:v>2689.063000000002</c:v>
                </c:pt>
                <c:pt idx="12">
                  <c:v>2967.865000000002</c:v>
                </c:pt>
                <c:pt idx="13">
                  <c:v>3066.6930000000025</c:v>
                </c:pt>
                <c:pt idx="14">
                  <c:v>2421.3590000000017</c:v>
                </c:pt>
                <c:pt idx="15">
                  <c:v>2266.4200000000005</c:v>
                </c:pt>
                <c:pt idx="16">
                  <c:v>2606.063000000002</c:v>
                </c:pt>
                <c:pt idx="17">
                  <c:v>5438.832000000002</c:v>
                </c:pt>
                <c:pt idx="18">
                  <c:v>5586.082000000003</c:v>
                </c:pt>
                <c:pt idx="19">
                  <c:v>2487.828000000002</c:v>
                </c:pt>
                <c:pt idx="20">
                  <c:v>4698.634000000002</c:v>
                </c:pt>
                <c:pt idx="21">
                  <c:v>2808.7630000000017</c:v>
                </c:pt>
                <c:pt idx="22">
                  <c:v>1762.588</c:v>
                </c:pt>
                <c:pt idx="23">
                  <c:v>4482.0340000000015</c:v>
                </c:pt>
                <c:pt idx="24">
                  <c:v>5722.112000000001</c:v>
                </c:pt>
                <c:pt idx="25">
                  <c:v>2749.2630000000017</c:v>
                </c:pt>
                <c:pt idx="26">
                  <c:v>5768.212000000001</c:v>
                </c:pt>
                <c:pt idx="27">
                  <c:v>4901.732000000002</c:v>
                </c:pt>
                <c:pt idx="28">
                  <c:v>4858.232000000002</c:v>
                </c:pt>
                <c:pt idx="29">
                  <c:v>5497.482000000003</c:v>
                </c:pt>
                <c:pt idx="30">
                  <c:v>4736.634000000002</c:v>
                </c:pt>
                <c:pt idx="31">
                  <c:v>4560.834000000002</c:v>
                </c:pt>
                <c:pt idx="32">
                  <c:v>1263.7209999999998</c:v>
                </c:pt>
                <c:pt idx="33">
                  <c:v>4814.832000000002</c:v>
                </c:pt>
                <c:pt idx="34">
                  <c:v>4942.932000000002</c:v>
                </c:pt>
                <c:pt idx="35">
                  <c:v>2883.7650000000017</c:v>
                </c:pt>
                <c:pt idx="36">
                  <c:v>5026.632000000001</c:v>
                </c:pt>
                <c:pt idx="37">
                  <c:v>4508.834000000002</c:v>
                </c:pt>
                <c:pt idx="38">
                  <c:v>5062.532000000001</c:v>
                </c:pt>
                <c:pt idx="39">
                  <c:v>2297.0200000000004</c:v>
                </c:pt>
                <c:pt idx="40">
                  <c:v>2833.7630000000017</c:v>
                </c:pt>
                <c:pt idx="41">
                  <c:v>41.513000000000005</c:v>
                </c:pt>
                <c:pt idx="42">
                  <c:v>1987.8980000000004</c:v>
                </c:pt>
                <c:pt idx="43">
                  <c:v>4760.634000000002</c:v>
                </c:pt>
                <c:pt idx="44">
                  <c:v>4391.693000000002</c:v>
                </c:pt>
                <c:pt idx="45">
                  <c:v>5655.612000000002</c:v>
                </c:pt>
                <c:pt idx="46">
                  <c:v>4414.234000000001</c:v>
                </c:pt>
                <c:pt idx="47">
                  <c:v>4965.332000000002</c:v>
                </c:pt>
                <c:pt idx="48">
                  <c:v>5619.382000000002</c:v>
                </c:pt>
                <c:pt idx="49">
                  <c:v>1963.3880000000001</c:v>
                </c:pt>
                <c:pt idx="50">
                  <c:v>4590.434000000002</c:v>
                </c:pt>
                <c:pt idx="51">
                  <c:v>2180.108</c:v>
                </c:pt>
                <c:pt idx="52">
                  <c:v>4433.134000000002</c:v>
                </c:pt>
                <c:pt idx="53">
                  <c:v>1543.455</c:v>
                </c:pt>
                <c:pt idx="54">
                  <c:v>2323.3200000000006</c:v>
                </c:pt>
                <c:pt idx="55">
                  <c:v>2984.993000000002</c:v>
                </c:pt>
                <c:pt idx="56">
                  <c:v>2131.798</c:v>
                </c:pt>
                <c:pt idx="57">
                  <c:v>4607.234000000002</c:v>
                </c:pt>
                <c:pt idx="58">
                  <c:v>4524.534000000002</c:v>
                </c:pt>
                <c:pt idx="59">
                  <c:v>5523.882000000003</c:v>
                </c:pt>
                <c:pt idx="60">
                  <c:v>5673.212000000001</c:v>
                </c:pt>
                <c:pt idx="61">
                  <c:v>1776.3880000000001</c:v>
                </c:pt>
                <c:pt idx="62">
                  <c:v>1298.8549999999996</c:v>
                </c:pt>
                <c:pt idx="63">
                  <c:v>2701.863000000002</c:v>
                </c:pt>
                <c:pt idx="64">
                  <c:v>4631.5340000000015</c:v>
                </c:pt>
                <c:pt idx="65">
                  <c:v>12.6</c:v>
                </c:pt>
                <c:pt idx="66">
                  <c:v>1103.6129999999998</c:v>
                </c:pt>
                <c:pt idx="67">
                  <c:v>1938.7880000000002</c:v>
                </c:pt>
                <c:pt idx="68">
                  <c:v>2335.2200000000007</c:v>
                </c:pt>
                <c:pt idx="69">
                  <c:v>1698.755</c:v>
                </c:pt>
                <c:pt idx="70">
                  <c:v>5806.532000000002</c:v>
                </c:pt>
                <c:pt idx="71">
                  <c:v>2523.4280000000017</c:v>
                </c:pt>
                <c:pt idx="72">
                  <c:v>4617.934000000002</c:v>
                </c:pt>
                <c:pt idx="73">
                  <c:v>2533.9630000000016</c:v>
                </c:pt>
                <c:pt idx="74">
                  <c:v>2503.828000000002</c:v>
                </c:pt>
                <c:pt idx="75">
                  <c:v>5036.832000000001</c:v>
                </c:pt>
                <c:pt idx="76">
                  <c:v>4570.934000000002</c:v>
                </c:pt>
                <c:pt idx="77">
                  <c:v>5789.712000000001</c:v>
                </c:pt>
                <c:pt idx="78">
                  <c:v>4911.632000000001</c:v>
                </c:pt>
                <c:pt idx="79">
                  <c:v>1708.6550000000002</c:v>
                </c:pt>
                <c:pt idx="80">
                  <c:v>5595.782000000003</c:v>
                </c:pt>
                <c:pt idx="81">
                  <c:v>4783.332000000002</c:v>
                </c:pt>
                <c:pt idx="82">
                  <c:v>2305.9200000000005</c:v>
                </c:pt>
                <c:pt idx="83">
                  <c:v>2512.4280000000017</c:v>
                </c:pt>
                <c:pt idx="84">
                  <c:v>4769.334000000003</c:v>
                </c:pt>
                <c:pt idx="85">
                  <c:v>1272.1209999999999</c:v>
                </c:pt>
                <c:pt idx="86">
                  <c:v>5458.832000000002</c:v>
                </c:pt>
                <c:pt idx="87">
                  <c:v>1524.955</c:v>
                </c:pt>
                <c:pt idx="88">
                  <c:v>2140.098</c:v>
                </c:pt>
                <c:pt idx="89">
                  <c:v>1285.6549999999995</c:v>
                </c:pt>
                <c:pt idx="90">
                  <c:v>2852.465000000002</c:v>
                </c:pt>
                <c:pt idx="91">
                  <c:v>4639.5340000000015</c:v>
                </c:pt>
                <c:pt idx="92">
                  <c:v>2350.7720000000013</c:v>
                </c:pt>
                <c:pt idx="93">
                  <c:v>4974.132000000002</c:v>
                </c:pt>
                <c:pt idx="94">
                  <c:v>4989.932000000002</c:v>
                </c:pt>
                <c:pt idx="95">
                  <c:v>2427.959000000002</c:v>
                </c:pt>
                <c:pt idx="96">
                  <c:v>4368.193000000002</c:v>
                </c:pt>
                <c:pt idx="97">
                  <c:v>5075.6320000000005</c:v>
                </c:pt>
                <c:pt idx="98">
                  <c:v>5445.132000000001</c:v>
                </c:pt>
                <c:pt idx="99">
                  <c:v>4996.132000000002</c:v>
                </c:pt>
                <c:pt idx="100">
                  <c:v>2493.5280000000016</c:v>
                </c:pt>
                <c:pt idx="101">
                  <c:v>2160.0080000000003</c:v>
                </c:pt>
                <c:pt idx="102">
                  <c:v>2185.608</c:v>
                </c:pt>
                <c:pt idx="103">
                  <c:v>2271.82</c:v>
                </c:pt>
                <c:pt idx="104">
                  <c:v>5450.532000000002</c:v>
                </c:pt>
                <c:pt idx="105">
                  <c:v>4979.532000000002</c:v>
                </c:pt>
                <c:pt idx="106">
                  <c:v>2839.063000000002</c:v>
                </c:pt>
                <c:pt idx="107">
                  <c:v>2844.363000000002</c:v>
                </c:pt>
                <c:pt idx="108">
                  <c:v>2191.208</c:v>
                </c:pt>
                <c:pt idx="109">
                  <c:v>5502.6820000000025</c:v>
                </c:pt>
                <c:pt idx="110">
                  <c:v>5629.282000000002</c:v>
                </c:pt>
                <c:pt idx="111">
                  <c:v>1230.821</c:v>
                </c:pt>
                <c:pt idx="112">
                  <c:v>2145.098</c:v>
                </c:pt>
                <c:pt idx="113">
                  <c:v>5794.812000000002</c:v>
                </c:pt>
                <c:pt idx="114">
                  <c:v>2149.808</c:v>
                </c:pt>
                <c:pt idx="115">
                  <c:v>2339.620000000001</c:v>
                </c:pt>
                <c:pt idx="116">
                  <c:v>5265.832000000001</c:v>
                </c:pt>
                <c:pt idx="117">
                  <c:v>5772.412000000002</c:v>
                </c:pt>
                <c:pt idx="118">
                  <c:v>1942.8880000000001</c:v>
                </c:pt>
                <c:pt idx="119">
                  <c:v>5066.6320000000005</c:v>
                </c:pt>
                <c:pt idx="120">
                  <c:v>4773.852000000003</c:v>
                </c:pt>
                <c:pt idx="121">
                  <c:v>2343.572000000001</c:v>
                </c:pt>
                <c:pt idx="122">
                  <c:v>5776.712000000001</c:v>
                </c:pt>
                <c:pt idx="123">
                  <c:v>2887.565000000002</c:v>
                </c:pt>
                <c:pt idx="124">
                  <c:v>5084.032000000001</c:v>
                </c:pt>
                <c:pt idx="125">
                  <c:v>16.213</c:v>
                </c:pt>
                <c:pt idx="126">
                  <c:v>4983.132000000002</c:v>
                </c:pt>
                <c:pt idx="127">
                  <c:v>5506.1820000000025</c:v>
                </c:pt>
                <c:pt idx="128">
                  <c:v>5632.682000000002</c:v>
                </c:pt>
                <c:pt idx="129">
                  <c:v>5080.232000000001</c:v>
                </c:pt>
                <c:pt idx="130">
                  <c:v>2195.847</c:v>
                </c:pt>
                <c:pt idx="131">
                  <c:v>2988.0930000000026</c:v>
                </c:pt>
                <c:pt idx="132">
                  <c:v>2537.063000000002</c:v>
                </c:pt>
                <c:pt idx="133">
                  <c:v>5779.812000000002</c:v>
                </c:pt>
                <c:pt idx="134">
                  <c:v>5268.732000000002</c:v>
                </c:pt>
                <c:pt idx="135">
                  <c:v>1277.4549999999997</c:v>
                </c:pt>
                <c:pt idx="136">
                  <c:v>2154.4080000000004</c:v>
                </c:pt>
                <c:pt idx="137">
                  <c:v>5069.232000000001</c:v>
                </c:pt>
                <c:pt idx="138">
                  <c:v>5598.382000000002</c:v>
                </c:pt>
                <c:pt idx="139">
                  <c:v>4817.232000000002</c:v>
                </c:pt>
                <c:pt idx="140">
                  <c:v>5621.782000000002</c:v>
                </c:pt>
                <c:pt idx="141">
                  <c:v>1274.3209999999997</c:v>
                </c:pt>
                <c:pt idx="142">
                  <c:v>5508.282000000003</c:v>
                </c:pt>
                <c:pt idx="143">
                  <c:v>1711.3880000000001</c:v>
                </c:pt>
                <c:pt idx="144">
                  <c:v>2751.2630000000017</c:v>
                </c:pt>
                <c:pt idx="145">
                  <c:v>5657.712000000001</c:v>
                </c:pt>
                <c:pt idx="146">
                  <c:v>4967.132000000002</c:v>
                </c:pt>
                <c:pt idx="147">
                  <c:v>1105.013</c:v>
                </c:pt>
                <c:pt idx="148">
                  <c:v>2192.608</c:v>
                </c:pt>
                <c:pt idx="149">
                  <c:v>5723.412000000001</c:v>
                </c:pt>
                <c:pt idx="150">
                  <c:v>2151.608</c:v>
                </c:pt>
                <c:pt idx="151">
                  <c:v>5624.182000000002</c:v>
                </c:pt>
                <c:pt idx="152">
                  <c:v>5261.532000000002</c:v>
                </c:pt>
                <c:pt idx="153">
                  <c:v>5622.882000000002</c:v>
                </c:pt>
                <c:pt idx="154">
                  <c:v>2160.808</c:v>
                </c:pt>
                <c:pt idx="155">
                  <c:v>4618.734000000001</c:v>
                </c:pt>
                <c:pt idx="156">
                  <c:v>5076.432000000001</c:v>
                </c:pt>
                <c:pt idx="157">
                  <c:v>4591.134000000003</c:v>
                </c:pt>
                <c:pt idx="158">
                  <c:v>16.913</c:v>
                </c:pt>
                <c:pt idx="159">
                  <c:v>1709.3880000000001</c:v>
                </c:pt>
                <c:pt idx="160">
                  <c:v>1299.5549999999996</c:v>
                </c:pt>
                <c:pt idx="161">
                  <c:v>2606.6630000000023</c:v>
                </c:pt>
                <c:pt idx="162">
                  <c:v>4769.852000000003</c:v>
                </c:pt>
                <c:pt idx="163">
                  <c:v>2150.308</c:v>
                </c:pt>
                <c:pt idx="164">
                  <c:v>1776.8880000000001</c:v>
                </c:pt>
                <c:pt idx="165">
                  <c:v>5076.832000000001</c:v>
                </c:pt>
                <c:pt idx="166">
                  <c:v>2186.008</c:v>
                </c:pt>
                <c:pt idx="167">
                  <c:v>5795.212000000002</c:v>
                </c:pt>
                <c:pt idx="168">
                  <c:v>5806.832000000002</c:v>
                </c:pt>
                <c:pt idx="169">
                  <c:v>5655.912000000001</c:v>
                </c:pt>
                <c:pt idx="170">
                  <c:v>5790.0120000000015</c:v>
                </c:pt>
                <c:pt idx="171">
                  <c:v>4996.532000000001</c:v>
                </c:pt>
                <c:pt idx="172">
                  <c:v>1274.6549999999997</c:v>
                </c:pt>
                <c:pt idx="173">
                  <c:v>5772.712000000001</c:v>
                </c:pt>
                <c:pt idx="174">
                  <c:v>2196.1200000000003</c:v>
                </c:pt>
                <c:pt idx="175">
                  <c:v>2968.093000000002</c:v>
                </c:pt>
                <c:pt idx="176">
                  <c:v>2140.298</c:v>
                </c:pt>
                <c:pt idx="177">
                  <c:v>2145.298</c:v>
                </c:pt>
                <c:pt idx="178">
                  <c:v>1226.021</c:v>
                </c:pt>
                <c:pt idx="179">
                  <c:v>4996.232000000002</c:v>
                </c:pt>
                <c:pt idx="180">
                  <c:v>5619.482000000003</c:v>
                </c:pt>
                <c:pt idx="181">
                  <c:v>5506.282000000003</c:v>
                </c:pt>
                <c:pt idx="182">
                  <c:v>5806.9320000000025</c:v>
                </c:pt>
                <c:pt idx="183">
                  <c:v>5772.812000000002</c:v>
                </c:pt>
                <c:pt idx="184">
                  <c:v>4760.734000000002</c:v>
                </c:pt>
                <c:pt idx="185">
                  <c:v>4560.934000000002</c:v>
                </c:pt>
                <c:pt idx="186">
                  <c:v>2350.8590000000017</c:v>
                </c:pt>
                <c:pt idx="187">
                  <c:v>2428.028000000002</c:v>
                </c:pt>
                <c:pt idx="188">
                  <c:v>2339.672000000001</c:v>
                </c:pt>
                <c:pt idx="189">
                  <c:v>5458.882000000002</c:v>
                </c:pt>
                <c:pt idx="190">
                  <c:v>5806.974000000002</c:v>
                </c:pt>
                <c:pt idx="191">
                  <c:v>1274.3549999999998</c:v>
                </c:pt>
                <c:pt idx="192">
                  <c:v>1708.688</c:v>
                </c:pt>
                <c:pt idx="193">
                  <c:v>2967.8930000000023</c:v>
                </c:pt>
                <c:pt idx="194">
                  <c:v>5795.232000000003</c:v>
                </c:pt>
                <c:pt idx="195">
                  <c:v>4769.352000000003</c:v>
                </c:pt>
                <c:pt idx="196">
                  <c:v>12.613000000000001</c:v>
                </c:pt>
                <c:pt idx="197">
                  <c:v>2145.308</c:v>
                </c:pt>
                <c:pt idx="198">
                  <c:v>2844.365000000002</c:v>
                </c:pt>
                <c:pt idx="199">
                  <c:v>2967.8660000000023</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1195.8436944937832</c:v>
                </c:pt>
              </c:numLit>
            </c:minus>
            <c:noEndCap val="1"/>
            <c:spPr>
              <a:ln w="38100">
                <a:solidFill>
                  <a:srgbClr val="00FF00"/>
                </a:solidFill>
              </a:ln>
            </c:spPr>
          </c:errBars>
          <c:xVal>
            <c:numRef>
              <c:f>Graph!$B$47</c:f>
              <c:numCache>
                <c:ptCount val="1"/>
                <c:pt idx="0">
                  <c:v>0</c:v>
                </c:pt>
              </c:numCache>
            </c:numRef>
          </c:xVal>
          <c:yVal>
            <c:numRef>
              <c:f>Graph!$C$47</c:f>
              <c:numCache>
                <c:ptCount val="1"/>
                <c:pt idx="0">
                  <c:v>3714.1430000000023</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320.29728442115294</c:v>
                </c:pt>
              </c:numLit>
            </c:minus>
            <c:noEndCap val="1"/>
            <c:spPr>
              <a:ln w="38100">
                <a:solidFill>
                  <a:srgbClr val="FFCC00"/>
                </a:solidFill>
              </a:ln>
            </c:spPr>
          </c:errBars>
          <c:xVal>
            <c:numRef>
              <c:f>Graph!$B$48</c:f>
              <c:numCache>
                <c:ptCount val="1"/>
                <c:pt idx="0">
                  <c:v>0</c:v>
                </c:pt>
              </c:numCache>
            </c:numRef>
          </c:xVal>
          <c:yVal>
            <c:numRef>
              <c:f>Graph!$C$48</c:f>
              <c:numCache>
                <c:ptCount val="1"/>
                <c:pt idx="0">
                  <c:v>566.2629999999999</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7512.817869415808</c:v>
                </c:pt>
              </c:numLit>
            </c:minus>
            <c:noEndCap val="1"/>
            <c:spPr>
              <a:ln w="38100">
                <a:solidFill>
                  <a:srgbClr val="000080"/>
                </a:solidFill>
              </a:ln>
            </c:spPr>
          </c:errBars>
          <c:xVal>
            <c:numRef>
              <c:f>Graph!$B$49</c:f>
              <c:numCache>
                <c:ptCount val="1"/>
                <c:pt idx="0">
                  <c:v>0</c:v>
                </c:pt>
              </c:numCache>
            </c:numRef>
          </c:xVal>
          <c:yVal>
            <c:numRef>
              <c:f>Graph!$C$49</c:f>
              <c:numCache>
                <c:ptCount val="1"/>
                <c:pt idx="0">
                  <c:v>6096.574000000002</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460.36849378166744</c:v>
                </c:pt>
              </c:numLit>
            </c:minus>
            <c:noEndCap val="1"/>
            <c:spPr>
              <a:ln w="38100">
                <a:solidFill>
                  <a:srgbClr val="FFFF00"/>
                </a:solidFill>
              </a:ln>
            </c:spPr>
          </c:errBars>
          <c:xVal>
            <c:numRef>
              <c:f>Graph!$B$50</c:f>
              <c:numCache>
                <c:ptCount val="1"/>
                <c:pt idx="0">
                  <c:v>0</c:v>
                </c:pt>
              </c:numCache>
            </c:numRef>
          </c:xVal>
          <c:yVal>
            <c:numRef>
              <c:f>Graph!$C$50</c:f>
              <c:numCache>
                <c:ptCount val="1"/>
                <c:pt idx="0">
                  <c:v>1408.1049999999998</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2049.926262053318</c:v>
                </c:pt>
              </c:numLit>
            </c:minus>
            <c:noEndCap val="1"/>
            <c:spPr>
              <a:ln w="38100">
                <a:solidFill>
                  <a:srgbClr val="33CCCC"/>
                </a:solidFill>
              </a:ln>
            </c:spPr>
          </c:errBars>
          <c:xVal>
            <c:numRef>
              <c:f>Graph!$B$51</c:f>
              <c:numCache>
                <c:ptCount val="1"/>
                <c:pt idx="0">
                  <c:v>0</c:v>
                </c:pt>
              </c:numCache>
            </c:numRef>
          </c:xVal>
          <c:yVal>
            <c:numRef>
              <c:f>Graph!$C$51</c:f>
              <c:numCache>
                <c:ptCount val="1"/>
                <c:pt idx="0">
                  <c:v>5172.182000000002</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5985.433726578765</c:v>
                </c:pt>
              </c:numLit>
            </c:minus>
            <c:noEndCap val="1"/>
            <c:spPr>
              <a:ln w="38100">
                <a:solidFill>
                  <a:srgbClr val="99CC00"/>
                </a:solidFill>
              </a:ln>
            </c:spPr>
          </c:errBars>
          <c:xVal>
            <c:numRef>
              <c:f>Graph!$B$53</c:f>
              <c:numCache>
                <c:ptCount val="1"/>
                <c:pt idx="0">
                  <c:v>0</c:v>
                </c:pt>
              </c:numCache>
            </c:numRef>
          </c:xVal>
          <c:yVal>
            <c:numRef>
              <c:f>Graph!$C$53</c:f>
              <c:numCache>
                <c:ptCount val="1"/>
                <c:pt idx="0">
                  <c:v>5879.024000000002</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620.0392156862745</c:v>
                </c:pt>
              </c:numLit>
            </c:minus>
            <c:noEndCap val="1"/>
            <c:spPr>
              <a:ln w="38100">
                <a:solidFill>
                  <a:srgbClr val="800080"/>
                </a:solidFill>
              </a:ln>
            </c:spPr>
          </c:errBars>
          <c:xVal>
            <c:numRef>
              <c:f>Graph!$B$55</c:f>
              <c:numCache>
                <c:ptCount val="1"/>
                <c:pt idx="0">
                  <c:v>0</c:v>
                </c:pt>
              </c:numCache>
            </c:numRef>
          </c:xVal>
          <c:yVal>
            <c:numRef>
              <c:f>Graph!$C$55</c:f>
              <c:numCache>
                <c:ptCount val="1"/>
                <c:pt idx="0">
                  <c:v>2051.648</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334.5244003308519</c:v>
                </c:pt>
              </c:numLit>
            </c:minus>
            <c:noEndCap val="1"/>
            <c:spPr>
              <a:ln w="38100">
                <a:solidFill>
                  <a:srgbClr val="FF6600"/>
                </a:solidFill>
              </a:ln>
            </c:spPr>
          </c:errBars>
          <c:xVal>
            <c:numRef>
              <c:f>Graph!$B$56</c:f>
              <c:numCache>
                <c:ptCount val="1"/>
                <c:pt idx="0">
                  <c:v>0</c:v>
                </c:pt>
              </c:numCache>
            </c:numRef>
          </c:xVal>
          <c:yVal>
            <c:numRef>
              <c:f>Graph!$C$56</c:f>
              <c:numCache>
                <c:ptCount val="1"/>
                <c:pt idx="0">
                  <c:v>1165.463</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953.6529126213592</c:v>
                </c:pt>
              </c:numLit>
            </c:minus>
            <c:noEndCap val="1"/>
            <c:spPr>
              <a:ln w="38100">
                <a:solidFill>
                  <a:srgbClr val="993366"/>
                </a:solidFill>
              </a:ln>
            </c:spPr>
          </c:errBars>
          <c:xVal>
            <c:numRef>
              <c:f>Graph!$B$58</c:f>
              <c:numCache>
                <c:ptCount val="1"/>
                <c:pt idx="0">
                  <c:v>0</c:v>
                </c:pt>
              </c:numCache>
            </c:numRef>
          </c:xVal>
          <c:yVal>
            <c:numRef>
              <c:f>Graph!$C$58</c:f>
              <c:numCache>
                <c:ptCount val="1"/>
                <c:pt idx="0">
                  <c:v>2647.863000000002</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772.3470839260314</c:v>
                </c:pt>
              </c:numLit>
            </c:minus>
            <c:noEndCap val="1"/>
            <c:spPr>
              <a:ln w="38100">
                <a:solidFill>
                  <a:srgbClr val="0000FF"/>
                </a:solidFill>
              </a:ln>
            </c:spPr>
          </c:errBars>
          <c:xVal>
            <c:numRef>
              <c:f>Graph!$B$62</c:f>
              <c:numCache>
                <c:ptCount val="1"/>
                <c:pt idx="0">
                  <c:v>0</c:v>
                </c:pt>
              </c:numCache>
            </c:numRef>
          </c:xVal>
          <c:yVal>
            <c:numRef>
              <c:f>Graph!$C$62</c:f>
              <c:numCache>
                <c:ptCount val="1"/>
                <c:pt idx="0">
                  <c:v>2231.2700000000004</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942.0289855072464</c:v>
                </c:pt>
              </c:numLit>
            </c:minus>
            <c:noEndCap val="1"/>
            <c:spPr>
              <a:ln w="38100">
                <a:solidFill>
                  <a:srgbClr val="FF0000"/>
                </a:solidFill>
              </a:ln>
            </c:spPr>
          </c:errBars>
          <c:xVal>
            <c:numRef>
              <c:f>Graph!$B$63</c:f>
              <c:numCache>
                <c:ptCount val="1"/>
                <c:pt idx="0">
                  <c:v>0</c:v>
                </c:pt>
              </c:numCache>
            </c:numRef>
          </c:xVal>
          <c:yVal>
            <c:numRef>
              <c:f>Graph!$C$63</c:f>
              <c:numCache>
                <c:ptCount val="1"/>
                <c:pt idx="0">
                  <c:v>2571.563000000002</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585.9375</c:v>
                </c:pt>
              </c:numLit>
            </c:minus>
            <c:noEndCap val="1"/>
            <c:spPr>
              <a:ln w="38100">
                <a:solidFill>
                  <a:srgbClr val="800000"/>
                </a:solidFill>
              </a:ln>
            </c:spPr>
          </c:errBars>
          <c:xVal>
            <c:numRef>
              <c:f>Graph!$B$69</c:f>
              <c:numCache>
                <c:ptCount val="1"/>
                <c:pt idx="0">
                  <c:v>0</c:v>
                </c:pt>
              </c:numCache>
            </c:numRef>
          </c:xVal>
          <c:yVal>
            <c:numRef>
              <c:f>Graph!$C$69</c:f>
              <c:numCache>
                <c:ptCount val="1"/>
                <c:pt idx="0">
                  <c:v>1736.988</c:v>
                </c:pt>
              </c:numCache>
            </c:numRef>
          </c:yVal>
          <c:smooth val="0"/>
        </c:ser>
        <c:axId val="2224734"/>
        <c:axId val="20022607"/>
      </c:scatterChart>
      <c:valAx>
        <c:axId val="2224734"/>
        <c:scaling>
          <c:orientation val="minMax"/>
          <c:max val="10000"/>
          <c:min val="0"/>
        </c:scaling>
        <c:axPos val="t"/>
        <c:title>
          <c:tx>
            <c:rich>
              <a:bodyPr vert="horz" rot="0"/>
              <a:lstStyle/>
              <a:p>
                <a:pPr algn="l">
                  <a:defRPr/>
                </a:pPr>
                <a:r>
                  <a:rPr lang="en-US" cap="none" sz="950" b="0" i="0" u="none" baseline="0"/>
                  <a:t>prisoners (per million persons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0022607"/>
        <c:crossesAt val="7000"/>
        <c:crossBetween val="midCat"/>
        <c:dispUnits/>
        <c:majorUnit val="1000"/>
        <c:minorUnit val="20"/>
      </c:valAx>
      <c:valAx>
        <c:axId val="20022607"/>
        <c:scaling>
          <c:orientation val="maxMin"/>
          <c:max val="6242"/>
          <c:min val="0"/>
        </c:scaling>
        <c:axPos val="l"/>
        <c:title>
          <c:tx>
            <c:rich>
              <a:bodyPr vert="horz" rot="-5400000" anchor="ctr"/>
              <a:lstStyle/>
              <a:p>
                <a:pPr algn="ctr">
                  <a:defRPr/>
                </a:pPr>
                <a:r>
                  <a:rPr lang="en-US" cap="none" sz="95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224734"/>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kcl.ac.uk/depsta/rel/icps/worldbrief/north_america_records.php?code=190" TargetMode="External" /><Relationship Id="rId2" Type="http://schemas.openxmlformats.org/officeDocument/2006/relationships/hyperlink" Target="http://www.kcl.ac.uk/depsta/rel/icps/worldbrief/continental_asia_records.php?code=91" TargetMode="External" /><Relationship Id="rId3" Type="http://schemas.openxmlformats.org/officeDocument/2006/relationships/hyperlink" Target="http://www.kcl.ac.uk/depsta/rel/icps/worldbrief/europe_records.php?code=118" TargetMode="External" /><Relationship Id="rId4" Type="http://schemas.openxmlformats.org/officeDocument/2006/relationships/hyperlink" Target="http://www.kcl.ac.uk/depsta/rel/icps/worldbrief/south_america_records.php?code=214" TargetMode="External" /><Relationship Id="rId5" Type="http://schemas.openxmlformats.org/officeDocument/2006/relationships/hyperlink" Target="http://www.kcl.ac.uk/depsta/rel/icps/worldbrief/continental_asia_records.php?code=94" TargetMode="External" /><Relationship Id="rId6" Type="http://schemas.openxmlformats.org/officeDocument/2006/relationships/hyperlink" Target="http://www.kcl.ac.uk/depsta/rel/icps/worldbrief/central_america_records.php?code=83" TargetMode="External" /><Relationship Id="rId7" Type="http://schemas.openxmlformats.org/officeDocument/2006/relationships/hyperlink" Target="http://www.kcl.ac.uk/depsta/rel/icps/worldbrief/europe_records.php?code=168" TargetMode="External" /><Relationship Id="rId8" Type="http://schemas.openxmlformats.org/officeDocument/2006/relationships/hyperlink" Target="http://www.kcl.ac.uk/depsta/rel/icps/worldbrief/continental_asia_records.php?code=114" TargetMode="External" /><Relationship Id="rId9" Type="http://schemas.openxmlformats.org/officeDocument/2006/relationships/hyperlink" Target="http://www.kcl.ac.uk/depsta/rel/icps/worldbrief/africa_records.php?code=45" TargetMode="External" /><Relationship Id="rId10" Type="http://schemas.openxmlformats.org/officeDocument/2006/relationships/hyperlink" Target="http://www.kcl.ac.uk/depsta/rel/icps/worldbrief/continental_asia_records.php?code=96" TargetMode="External" /><Relationship Id="rId11" Type="http://schemas.openxmlformats.org/officeDocument/2006/relationships/hyperlink" Target="http://www.kcl.ac.uk/depsta/rel/icps/worldbrief/continental_asia_records.php?code=95" TargetMode="External" /><Relationship Id="rId12" Type="http://schemas.openxmlformats.org/officeDocument/2006/relationships/hyperlink" Target="http://www.kcl.ac.uk/depsta/rel/icps/worldbrief/continental_asia_records.php?code=108" TargetMode="External" /><Relationship Id="rId13" Type="http://schemas.openxmlformats.org/officeDocument/2006/relationships/hyperlink" Target="http://www.kcl.ac.uk/depsta/rel/icps/worldbrief/continental_asia_records.php?code=107" TargetMode="External" /><Relationship Id="rId14" Type="http://schemas.openxmlformats.org/officeDocument/2006/relationships/hyperlink" Target="http://www.kcl.ac.uk/depsta/rel/icps/worldbrief/continental_asia_records.php?code=117" TargetMode="External" /><Relationship Id="rId15" Type="http://schemas.openxmlformats.org/officeDocument/2006/relationships/hyperlink" Target="http://www.kcl.ac.uk/depsta/rel/icps/worldbrief/europe_records.php?code=159" TargetMode="External" /><Relationship Id="rId16" Type="http://schemas.openxmlformats.org/officeDocument/2006/relationships/hyperlink" Target="http://www.kcl.ac.uk/depsta/rel/icps/worldbrief/continental_asia_records.php?code=97" TargetMode="External" /><Relationship Id="rId17" Type="http://schemas.openxmlformats.org/officeDocument/2006/relationships/hyperlink" Target="http://www.kcl.ac.uk/depsta/rel/icps/worldbrief/europe_records.php?code=169" TargetMode="External" /><Relationship Id="rId18" Type="http://schemas.openxmlformats.org/officeDocument/2006/relationships/hyperlink" Target="http://www.kcl.ac.uk/depsta/rel/icps/worldbrief/europe_records.php?code=139" TargetMode="External" /><Relationship Id="rId19" Type="http://schemas.openxmlformats.org/officeDocument/2006/relationships/hyperlink" Target="http://www.kcl.ac.uk/depsta/rel/icps/worldbrief/continental_asia_records.php?code=87" TargetMode="External" /><Relationship Id="rId20" Type="http://schemas.openxmlformats.org/officeDocument/2006/relationships/hyperlink" Target="http://www.kcl.ac.uk/depsta/rel/icps/worldbrief/south_america_records.php?code=216" TargetMode="External" /><Relationship Id="rId21" Type="http://schemas.openxmlformats.org/officeDocument/2006/relationships/hyperlink" Target="http://www.kcl.ac.uk/depsta/rel/icps/worldbrief/africa_records.php?code=39" TargetMode="External" /><Relationship Id="rId22" Type="http://schemas.openxmlformats.org/officeDocument/2006/relationships/hyperlink" Target="http://www.kcl.ac.uk/depsta/rel/icps/worldbrief/africa_records.php?code=19" TargetMode="External" /><Relationship Id="rId23" Type="http://schemas.openxmlformats.org/officeDocument/2006/relationships/hyperlink" Target="http://www.kcl.ac.uk/depsta/rel/icps/worldbrief/europe_records.php?code=165" TargetMode="External" /><Relationship Id="rId24" Type="http://schemas.openxmlformats.org/officeDocument/2006/relationships/hyperlink" Target="http://www.kcl.ac.uk/depsta/rel/icps/worldbrief/africa_records.php?code=16" TargetMode="External" /><Relationship Id="rId25" Type="http://schemas.openxmlformats.org/officeDocument/2006/relationships/hyperlink" Target="http://www.kcl.ac.uk/depsta/rel/icps/worldbrief/continental_asia_records.php?code=105" TargetMode="External" /><Relationship Id="rId26" Type="http://schemas.openxmlformats.org/officeDocument/2006/relationships/hyperlink" Target="http://www.kcl.ac.uk/depsta/rel/icps/worldbrief/europe_records.php?code=147" TargetMode="External" /><Relationship Id="rId27" Type="http://schemas.openxmlformats.org/officeDocument/2006/relationships/hyperlink" Target="http://www.kcl.ac.uk/depsta/rel/icps/worldbrief/continental_asia_records.php?code=112" TargetMode="External" /><Relationship Id="rId28" Type="http://schemas.openxmlformats.org/officeDocument/2006/relationships/hyperlink" Target="http://www.kcl.ac.uk/depsta/rel/icps/worldbrief/south_america_records.php?code=212" TargetMode="External" /><Relationship Id="rId29" Type="http://schemas.openxmlformats.org/officeDocument/2006/relationships/hyperlink" Target="http://www.kcl.ac.uk/depsta/rel/icps/worldbrief/caribbean_records.php?code=61" TargetMode="External" /><Relationship Id="rId30" Type="http://schemas.openxmlformats.org/officeDocument/2006/relationships/hyperlink" Target="http://www.kcl.ac.uk/depsta/rel/icps/worldbrief/europe_records.php?code=119" TargetMode="External" /><Relationship Id="rId31" Type="http://schemas.openxmlformats.org/officeDocument/2006/relationships/hyperlink" Target="http://www.kcl.ac.uk/depsta/rel/icps/worldbrief/africa_records.php?code=34" TargetMode="External" /><Relationship Id="rId32" Type="http://schemas.openxmlformats.org/officeDocument/2006/relationships/hyperlink" Target="http://www.kcl.ac.uk/depsta/rel/icps/worldbrief/europe_records.php?code=138" TargetMode="External" /><Relationship Id="rId33" Type="http://schemas.openxmlformats.org/officeDocument/2006/relationships/hyperlink" Target="http://www.kcl.ac.uk/depsta/rel/icps/worldbrief/continental_asia_records.php?code=98" TargetMode="External" /><Relationship Id="rId34" Type="http://schemas.openxmlformats.org/officeDocument/2006/relationships/hyperlink" Target="http://www.kcl.ac.uk/depsta/rel/icps/worldbrief/africa_records.php?code=1" TargetMode="External" /><Relationship Id="rId35" Type="http://schemas.openxmlformats.org/officeDocument/2006/relationships/hyperlink" Target="http://www.kcl.ac.uk/depsta/rel/icps/worldbrief/africa_records.php?code=25" TargetMode="External" /><Relationship Id="rId36" Type="http://schemas.openxmlformats.org/officeDocument/2006/relationships/hyperlink" Target="http://www.kcl.ac.uk/depsta/rel/icps/worldbrief/continental_asia_records.php?code=116" TargetMode="External" /><Relationship Id="rId37" Type="http://schemas.openxmlformats.org/officeDocument/2006/relationships/hyperlink" Target="http://www.kcl.ac.uk/depsta/rel/icps/worldbrief/africa_records.php?code=48" TargetMode="External" /><Relationship Id="rId38" Type="http://schemas.openxmlformats.org/officeDocument/2006/relationships/hyperlink" Target="http://www.kcl.ac.uk/depsta/rel/icps/worldbrief/continental_asia_records.php?code=109" TargetMode="External" /><Relationship Id="rId39" Type="http://schemas.openxmlformats.org/officeDocument/2006/relationships/hyperlink" Target="http://www.kcl.ac.uk/depsta/rel/icps/worldbrief/europe_records.php?code=126" TargetMode="External" /><Relationship Id="rId40" Type="http://schemas.openxmlformats.org/officeDocument/2006/relationships/hyperlink" Target="http://www.kcl.ac.uk/depsta/rel/icps/worldbrief/africa_records.php?code=38" TargetMode="External" /><Relationship Id="rId41" Type="http://schemas.openxmlformats.org/officeDocument/2006/relationships/hyperlink" Target="http://www.kcl.ac.uk/depsta/rel/icps/worldbrief/south_america_records.php?code=215" TargetMode="External" /><Relationship Id="rId42" Type="http://schemas.openxmlformats.org/officeDocument/2006/relationships/hyperlink" Target="http://www.kcl.ac.uk/depsta/rel/icps/worldbrief/europe_records.php?code=161" TargetMode="External" /><Relationship Id="rId43" Type="http://schemas.openxmlformats.org/officeDocument/2006/relationships/hyperlink" Target="http://www.kcl.ac.uk/depsta/rel/icps/worldbrief/continental_asia_records.php?code=102" TargetMode="External" /><Relationship Id="rId44" Type="http://schemas.openxmlformats.org/officeDocument/2006/relationships/hyperlink" Target="http://www.kcl.ac.uk/depsta/rel/icps/worldbrief/north_america_records.php?code=188" TargetMode="External" /><Relationship Id="rId45" Type="http://schemas.openxmlformats.org/officeDocument/2006/relationships/hyperlink" Target="http://www.kcl.ac.uk/depsta/rel/icps/worldbrief/south_america_records.php?code=221" TargetMode="External" /><Relationship Id="rId46" Type="http://schemas.openxmlformats.org/officeDocument/2006/relationships/hyperlink" Target="http://www.kcl.ac.uk/depsta/rel/icps/worldbrief/africa_records.php?code=13" TargetMode="External" /><Relationship Id="rId47" Type="http://schemas.openxmlformats.org/officeDocument/2006/relationships/hyperlink" Target="http://www.kcl.ac.uk/depsta/rel/icps/worldbrief/middle_east_records.php?code=183" TargetMode="External" /><Relationship Id="rId48" Type="http://schemas.openxmlformats.org/officeDocument/2006/relationships/hyperlink" Target="http://www.kcl.ac.uk/depsta/rel/icps/worldbrief/africa_records.php?code=51" TargetMode="External" /><Relationship Id="rId49" Type="http://schemas.openxmlformats.org/officeDocument/2006/relationships/hyperlink" Target="http://www.kcl.ac.uk/depsta/rel/icps/worldbrief/africa_records.php?code=50" TargetMode="External" /><Relationship Id="rId50" Type="http://schemas.openxmlformats.org/officeDocument/2006/relationships/hyperlink" Target="http://www.kcl.ac.uk/depsta/rel/icps/worldbrief/oceania_records.php?code=192" TargetMode="External" /><Relationship Id="rId51" Type="http://schemas.openxmlformats.org/officeDocument/2006/relationships/hyperlink" Target="http://www.kcl.ac.uk/depsta/rel/icps/worldbrief/continental_asia_records.php?code=111" TargetMode="External" /><Relationship Id="rId52" Type="http://schemas.openxmlformats.org/officeDocument/2006/relationships/hyperlink" Target="http://www.kcl.ac.uk/depsta/rel/icps/worldbrief/continental_asia_records.php?code=115" TargetMode="External" /><Relationship Id="rId53" Type="http://schemas.openxmlformats.org/officeDocument/2006/relationships/hyperlink" Target="http://www.kcl.ac.uk/depsta/rel/icps/worldbrief/europe_records.php?code=157" TargetMode="External" /><Relationship Id="rId54" Type="http://schemas.openxmlformats.org/officeDocument/2006/relationships/hyperlink" Target="http://www.kcl.ac.uk/depsta/rel/icps/worldbrief/africa_records.php?code=7" TargetMode="External" /><Relationship Id="rId55" Type="http://schemas.openxmlformats.org/officeDocument/2006/relationships/hyperlink" Target="http://www.kcl.ac.uk/depsta/rel/icps/worldbrief/south_america_records.php?code=224" TargetMode="External" /><Relationship Id="rId56" Type="http://schemas.openxmlformats.org/officeDocument/2006/relationships/hyperlink" Target="http://www.kcl.ac.uk/depsta/rel/icps/worldbrief/africa_records.php?code=29" TargetMode="External" /><Relationship Id="rId57" Type="http://schemas.openxmlformats.org/officeDocument/2006/relationships/hyperlink" Target="http://www.kcl.ac.uk/depsta/rel/icps/worldbrief/europe_records.php?code=133" TargetMode="External" /><Relationship Id="rId58" Type="http://schemas.openxmlformats.org/officeDocument/2006/relationships/hyperlink" Target="http://www.kcl.ac.uk/depsta/rel/icps/worldbrief/europe_records.php?code=121" TargetMode="External" /><Relationship Id="rId59" Type="http://schemas.openxmlformats.org/officeDocument/2006/relationships/hyperlink" Target="http://www.kcl.ac.uk/depsta/rel/icps/worldbrief/africa_records.php?code=53" TargetMode="External" /><Relationship Id="rId60" Type="http://schemas.openxmlformats.org/officeDocument/2006/relationships/hyperlink" Target="http://www.kcl.ac.uk/depsta/rel/icps/worldbrief/continental_asia_records.php?code=99" TargetMode="External" /><Relationship Id="rId61" Type="http://schemas.openxmlformats.org/officeDocument/2006/relationships/hyperlink" Target="http://www.kcl.ac.uk/depsta/rel/icps/worldbrief/europe_records.php?code=143" TargetMode="External" /><Relationship Id="rId62" Type="http://schemas.openxmlformats.org/officeDocument/2006/relationships/hyperlink" Target="http://www.kcl.ac.uk/depsta/rel/icps/worldbrief/continental_asia_records.php?code=110" TargetMode="External" /><Relationship Id="rId63" Type="http://schemas.openxmlformats.org/officeDocument/2006/relationships/hyperlink" Target="http://www.kcl.ac.uk/depsta/rel/icps/worldbrief/middle_east_records.php?code=176" TargetMode="External" /><Relationship Id="rId64" Type="http://schemas.openxmlformats.org/officeDocument/2006/relationships/hyperlink" Target="http://www.kcl.ac.uk/depsta/rel/icps/worldbrief/caribbean_records.php?code=74" TargetMode="External" /><Relationship Id="rId65" Type="http://schemas.openxmlformats.org/officeDocument/2006/relationships/hyperlink" Target="http://www.kcl.ac.uk/depsta/rel/icps/worldbrief/africa_records.php?code=52" TargetMode="External" /><Relationship Id="rId66" Type="http://schemas.openxmlformats.org/officeDocument/2006/relationships/hyperlink" Target="http://www.kcl.ac.uk/depsta/rel/icps/worldbrief/middle_east_records.php?code=184" TargetMode="External" /><Relationship Id="rId67" Type="http://schemas.openxmlformats.org/officeDocument/2006/relationships/hyperlink" Target="http://www.kcl.ac.uk/depsta/rel/icps/worldbrief/middle_east_records.php?code=186" TargetMode="External" /><Relationship Id="rId68" Type="http://schemas.openxmlformats.org/officeDocument/2006/relationships/hyperlink" Target="http://www.kcl.ac.uk/depsta/rel/icps/worldbrief/middle_east_records.php?code=177" TargetMode="External" /><Relationship Id="rId69" Type="http://schemas.openxmlformats.org/officeDocument/2006/relationships/hyperlink" Target="http://www.kcl.ac.uk/depsta/rel/icps/worldbrief/europe_records.php?code=160" TargetMode="External" /><Relationship Id="rId70" Type="http://schemas.openxmlformats.org/officeDocument/2006/relationships/hyperlink" Target="http://www.kcl.ac.uk/depsta/rel/icps/worldbrief/caribbean_records.php?code=63" TargetMode="External" /><Relationship Id="rId71" Type="http://schemas.openxmlformats.org/officeDocument/2006/relationships/hyperlink" Target="http://www.kcl.ac.uk/depsta/rel/icps/worldbrief/africa_records.php?code=22" TargetMode="External" /><Relationship Id="rId72" Type="http://schemas.openxmlformats.org/officeDocument/2006/relationships/hyperlink" Target="http://www.kcl.ac.uk/depsta/rel/icps/worldbrief/south_america_records.php?code=217" TargetMode="External" /><Relationship Id="rId73" Type="http://schemas.openxmlformats.org/officeDocument/2006/relationships/hyperlink" Target="http://www.kcl.ac.uk/depsta/rel/icps/worldbrief/central_america_records.php?code=80" TargetMode="External" /><Relationship Id="rId74" Type="http://schemas.openxmlformats.org/officeDocument/2006/relationships/hyperlink" Target="http://www.kcl.ac.uk/depsta/rel/icps/worldbrief/africa_records.php?code=46" TargetMode="External" /><Relationship Id="rId75" Type="http://schemas.openxmlformats.org/officeDocument/2006/relationships/hyperlink" Target="http://www.kcl.ac.uk/depsta/rel/icps/worldbrief/africa_records.php?code=28" TargetMode="External" /><Relationship Id="rId76" Type="http://schemas.openxmlformats.org/officeDocument/2006/relationships/hyperlink" Target="http://www.kcl.ac.uk/depsta/rel/icps/worldbrief/europe_records.php?code=122" TargetMode="External" /><Relationship Id="rId77" Type="http://schemas.openxmlformats.org/officeDocument/2006/relationships/hyperlink" Target="http://www.kcl.ac.uk/depsta/rel/icps/worldbrief/central_america_records.php?code=85" TargetMode="External" /><Relationship Id="rId78" Type="http://schemas.openxmlformats.org/officeDocument/2006/relationships/hyperlink" Target="http://www.kcl.ac.uk/depsta/rel/icps/worldbrief/central_america_records.php?code=82" TargetMode="External" /><Relationship Id="rId79" Type="http://schemas.openxmlformats.org/officeDocument/2006/relationships/hyperlink" Target="http://www.kcl.ac.uk/depsta/rel/icps/worldbrief/continental_asia_records.php?code=93" TargetMode="External" /><Relationship Id="rId80" Type="http://schemas.openxmlformats.org/officeDocument/2006/relationships/hyperlink" Target="http://www.kcl.ac.uk/depsta/rel/icps/worldbrief/europe_records.php?code=130" TargetMode="External" /><Relationship Id="rId81" Type="http://schemas.openxmlformats.org/officeDocument/2006/relationships/hyperlink" Target="http://www.kcl.ac.uk/depsta/rel/icps/worldbrief/continental_asia_records.php?code=113" TargetMode="External" /><Relationship Id="rId82" Type="http://schemas.openxmlformats.org/officeDocument/2006/relationships/hyperlink" Target="http://www.kcl.ac.uk/depsta/rel/icps/worldbrief/africa_records.php?code=14" TargetMode="External" /><Relationship Id="rId83" Type="http://schemas.openxmlformats.org/officeDocument/2006/relationships/hyperlink" Target="http://www.kcl.ac.uk/depsta/rel/icps/worldbrief/europe_records.php?code=141" TargetMode="External" /><Relationship Id="rId84" Type="http://schemas.openxmlformats.org/officeDocument/2006/relationships/hyperlink" Target="http://www.kcl.ac.uk/depsta/rel/icps/worldbrief/africa_records.php?code=30" TargetMode="External" /><Relationship Id="rId85" Type="http://schemas.openxmlformats.org/officeDocument/2006/relationships/hyperlink" Target="http://www.kcl.ac.uk/depsta/rel/icps/worldbrief/europe_records.php?code=127" TargetMode="External" /><Relationship Id="rId86" Type="http://schemas.openxmlformats.org/officeDocument/2006/relationships/hyperlink" Target="http://www.kcl.ac.uk/depsta/rel/icps/worldbrief/europe_records.php?code=163" TargetMode="External" /><Relationship Id="rId87" Type="http://schemas.openxmlformats.org/officeDocument/2006/relationships/hyperlink" Target="http://www.kcl.ac.uk/depsta/rel/icps/worldbrief/europe_records.php?code=155" TargetMode="External" /><Relationship Id="rId88" Type="http://schemas.openxmlformats.org/officeDocument/2006/relationships/hyperlink" Target="http://www.kcl.ac.uk/depsta/rel/icps/worldbrief/africa_records.php?code=35" TargetMode="External" /><Relationship Id="rId89" Type="http://schemas.openxmlformats.org/officeDocument/2006/relationships/hyperlink" Target="http://www.kcl.ac.uk/depsta/rel/icps/worldbrief/europe_records.php?code=125" TargetMode="External" /><Relationship Id="rId90" Type="http://schemas.openxmlformats.org/officeDocument/2006/relationships/hyperlink" Target="http://www.kcl.ac.uk/depsta/rel/icps/worldbrief/continental_asia_records.php?code=90" TargetMode="External" /><Relationship Id="rId91" Type="http://schemas.openxmlformats.org/officeDocument/2006/relationships/hyperlink" Target="http://www.kcl.ac.uk/depsta/rel/icps/worldbrief/europe_records.php?code=151" TargetMode="External" /><Relationship Id="rId92" Type="http://schemas.openxmlformats.org/officeDocument/2006/relationships/hyperlink" Target="http://www.kcl.ac.uk/depsta/rel/icps/worldbrief/africa_records.php?code=6" TargetMode="External" /><Relationship Id="rId93" Type="http://schemas.openxmlformats.org/officeDocument/2006/relationships/hyperlink" Target="http://www.kcl.ac.uk/depsta/rel/icps/worldbrief/central_america_records.php?code=79" TargetMode="External" /><Relationship Id="rId94" Type="http://schemas.openxmlformats.org/officeDocument/2006/relationships/hyperlink" Target="http://www.kcl.ac.uk/depsta/rel/icps/worldbrief/europe_records.php?code=172" TargetMode="External" /><Relationship Id="rId95" Type="http://schemas.openxmlformats.org/officeDocument/2006/relationships/hyperlink" Target="http://www.kcl.ac.uk/depsta/rel/icps/worldbrief/south_america_records.php?code=213" TargetMode="External" /><Relationship Id="rId96" Type="http://schemas.openxmlformats.org/officeDocument/2006/relationships/hyperlink" Target="http://www.kcl.ac.uk/depsta/rel/icps/worldbrief/oceania_records.php?code=202" TargetMode="External" /><Relationship Id="rId97" Type="http://schemas.openxmlformats.org/officeDocument/2006/relationships/hyperlink" Target="http://www.kcl.ac.uk/depsta/rel/icps/worldbrief/central_america_records.php?code=81" TargetMode="External" /><Relationship Id="rId98" Type="http://schemas.openxmlformats.org/officeDocument/2006/relationships/hyperlink" Target="http://www.kcl.ac.uk/depsta/rel/icps/worldbrief/continental_asia_records.php?code=106" TargetMode="External" /><Relationship Id="rId99" Type="http://schemas.openxmlformats.org/officeDocument/2006/relationships/hyperlink" Target="http://www.kcl.ac.uk/depsta/rel/icps/worldbrief/europe_records.php?code=171" TargetMode="External" /><Relationship Id="rId100" Type="http://schemas.openxmlformats.org/officeDocument/2006/relationships/hyperlink" Target="http://www.kcl.ac.uk/depsta/rel/icps/worldbrief/europe_records.php?code=166" TargetMode="External" /><Relationship Id="rId101" Type="http://schemas.openxmlformats.org/officeDocument/2006/relationships/hyperlink" Target="http://www.kcl.ac.uk/depsta/rel/icps/worldbrief/continental_asia_records.php?code=104" TargetMode="External" /><Relationship Id="rId102" Type="http://schemas.openxmlformats.org/officeDocument/2006/relationships/hyperlink" Target="http://www.kcl.ac.uk/depsta/rel/icps/worldbrief/europe_records.php?code=149" TargetMode="External" /><Relationship Id="rId103" Type="http://schemas.openxmlformats.org/officeDocument/2006/relationships/hyperlink" Target="http://www.kcl.ac.uk/depsta/rel/icps/worldbrief/south_america_records.php?code=223" TargetMode="External" /><Relationship Id="rId104" Type="http://schemas.openxmlformats.org/officeDocument/2006/relationships/hyperlink" Target="http://www.kcl.ac.uk/depsta/rel/icps/worldbrief/europe_records.php?code=167" TargetMode="External" /><Relationship Id="rId105" Type="http://schemas.openxmlformats.org/officeDocument/2006/relationships/hyperlink" Target="http://www.kcl.ac.uk/depsta/rel/icps/worldbrief/africa_records.php?code=4" TargetMode="External" /><Relationship Id="rId106" Type="http://schemas.openxmlformats.org/officeDocument/2006/relationships/hyperlink" Target="http://www.kcl.ac.uk/depsta/rel/icps/worldbrief/africa_records.php?code=2" TargetMode="External" /><Relationship Id="rId107" Type="http://schemas.openxmlformats.org/officeDocument/2006/relationships/hyperlink" Target="http://www.kcl.ac.uk/depsta/rel/icps/worldbrief/middle_east_records.php?code=185" TargetMode="External" /><Relationship Id="rId108" Type="http://schemas.openxmlformats.org/officeDocument/2006/relationships/hyperlink" Target="http://www.kcl.ac.uk/depsta/rel/icps/worldbrief/middle_east_records.php?code=180" TargetMode="External" /><Relationship Id="rId109" Type="http://schemas.openxmlformats.org/officeDocument/2006/relationships/hyperlink" Target="http://www.kcl.ac.uk/depsta/rel/icps/worldbrief/africa_records.php?code=3" TargetMode="External" /><Relationship Id="rId110" Type="http://schemas.openxmlformats.org/officeDocument/2006/relationships/hyperlink" Target="http://www.kcl.ac.uk/depsta/rel/icps/worldbrief/africa_records.php?code=37" TargetMode="External" /><Relationship Id="rId111" Type="http://schemas.openxmlformats.org/officeDocument/2006/relationships/hyperlink" Target="http://www.kcl.ac.uk/depsta/rel/icps/worldbrief/central_america_records.php?code=84" TargetMode="External" /><Relationship Id="rId112" Type="http://schemas.openxmlformats.org/officeDocument/2006/relationships/hyperlink" Target="http://www.kcl.ac.uk/depsta/rel/icps/worldbrief/middle_east_records.php?code=178" TargetMode="External" /><Relationship Id="rId113" Type="http://schemas.openxmlformats.org/officeDocument/2006/relationships/hyperlink" Target="http://www.kcl.ac.uk/depsta/rel/icps/worldbrief/africa_records.php?code=41" TargetMode="External" /><Relationship Id="rId114" Type="http://schemas.openxmlformats.org/officeDocument/2006/relationships/hyperlink" Target="http://www.kcl.ac.uk/depsta/rel/icps/worldbrief/south_america_records.php?code=220" TargetMode="External" /><Relationship Id="rId115" Type="http://schemas.openxmlformats.org/officeDocument/2006/relationships/hyperlink" Target="http://www.kcl.ac.uk/depsta/rel/icps/worldbrief/caribbean_records.php?code=66" TargetMode="External" /><Relationship Id="rId116" Type="http://schemas.openxmlformats.org/officeDocument/2006/relationships/hyperlink" Target="http://www.kcl.ac.uk/depsta/rel/icps/worldbrief/africa_records.php?code=36" TargetMode="External" /><Relationship Id="rId117" Type="http://schemas.openxmlformats.org/officeDocument/2006/relationships/hyperlink" Target="http://www.kcl.ac.uk/depsta/rel/icps/worldbrief/europe_records.php?code=135" TargetMode="External" /><Relationship Id="rId118" Type="http://schemas.openxmlformats.org/officeDocument/2006/relationships/hyperlink" Target="http://www.kcl.ac.uk/depsta/rel/icps/worldbrief/europe_records.php?code=134" TargetMode="External" /><Relationship Id="rId119" Type="http://schemas.openxmlformats.org/officeDocument/2006/relationships/hyperlink" Target="http://www.kcl.ac.uk/depsta/rel/icps/worldbrief/africa_records.php?code=9" TargetMode="External" /><Relationship Id="rId120" Type="http://schemas.openxmlformats.org/officeDocument/2006/relationships/hyperlink" Target="http://www.kcl.ac.uk/depsta/rel/icps/worldbrief/oceania_records.php?code=205" TargetMode="External" /><Relationship Id="rId121" Type="http://schemas.openxmlformats.org/officeDocument/2006/relationships/hyperlink" Target="http://www.kcl.ac.uk/depsta/rel/icps/worldbrief/africa_records.php?code=31" TargetMode="External" /><Relationship Id="rId122" Type="http://schemas.openxmlformats.org/officeDocument/2006/relationships/hyperlink" Target="http://www.kcl.ac.uk/depsta/rel/icps/worldbrief/continental_asia_records.php?code=100" TargetMode="External" /><Relationship Id="rId123" Type="http://schemas.openxmlformats.org/officeDocument/2006/relationships/hyperlink" Target="http://www.kcl.ac.uk/depsta/rel/icps/worldbrief/europe_records.php?code=137" TargetMode="External" /><Relationship Id="rId124" Type="http://schemas.openxmlformats.org/officeDocument/2006/relationships/hyperlink" Target="http://www.kcl.ac.uk/depsta/rel/icps/worldbrief/africa_records.php?code=10" TargetMode="External" /><Relationship Id="rId125" Type="http://schemas.openxmlformats.org/officeDocument/2006/relationships/hyperlink" Target="http://www.kcl.ac.uk/depsta/rel/icps/worldbrief/caribbean_records.php?code=69" TargetMode="External" /><Relationship Id="rId126" Type="http://schemas.openxmlformats.org/officeDocument/2006/relationships/hyperlink" Target="http://www.kcl.ac.uk/depsta/rel/icps/worldbrief/middle_east_records.php?code=179" TargetMode="External" /><Relationship Id="rId127" Type="http://schemas.openxmlformats.org/officeDocument/2006/relationships/hyperlink" Target="http://www.kcl.ac.uk/depsta/rel/icps/worldbrief/europe_records.php?code=131" TargetMode="External" /><Relationship Id="rId128" Type="http://schemas.openxmlformats.org/officeDocument/2006/relationships/hyperlink" Target="http://www.kcl.ac.uk/depsta/rel/icps/worldbrief/caribbean_records.php?code=65" TargetMode="External" /><Relationship Id="rId129" Type="http://schemas.openxmlformats.org/officeDocument/2006/relationships/hyperlink" Target="http://www.kcl.ac.uk/depsta/rel/icps/worldbrief/europe_records.php?code=123" TargetMode="External" /><Relationship Id="rId130" Type="http://schemas.openxmlformats.org/officeDocument/2006/relationships/hyperlink" Target="http://www.kcl.ac.uk/depsta/rel/icps/worldbrief/europe_records.php?code=145" TargetMode="External" /><Relationship Id="rId131" Type="http://schemas.openxmlformats.org/officeDocument/2006/relationships/hyperlink" Target="http://www.kcl.ac.uk/depsta/rel/icps/worldbrief/africa_records.php?code=47" TargetMode="External" /><Relationship Id="rId132" Type="http://schemas.openxmlformats.org/officeDocument/2006/relationships/hyperlink" Target="http://www.kcl.ac.uk/depsta/rel/icps/worldbrief/africa_records.php?code=49" TargetMode="External" /><Relationship Id="rId133" Type="http://schemas.openxmlformats.org/officeDocument/2006/relationships/hyperlink" Target="http://www.kcl.ac.uk/depsta/rel/icps/worldbrief/europe_records.php?code=158" TargetMode="External" /><Relationship Id="rId134" Type="http://schemas.openxmlformats.org/officeDocument/2006/relationships/hyperlink" Target="http://www.kcl.ac.uk/depsta/rel/icps/worldbrief/africa_records.php?code=23" TargetMode="External" /><Relationship Id="rId135" Type="http://schemas.openxmlformats.org/officeDocument/2006/relationships/hyperlink" Target="http://www.kcl.ac.uk/depsta/rel/icps/worldbrief/africa_records.php?code=26" TargetMode="External" /><Relationship Id="rId136" Type="http://schemas.openxmlformats.org/officeDocument/2006/relationships/hyperlink" Target="http://www.kcl.ac.uk/depsta/rel/icps/worldbrief/europe_records.php?code=120" TargetMode="External" /><Relationship Id="rId137" Type="http://schemas.openxmlformats.org/officeDocument/2006/relationships/hyperlink" Target="http://www.kcl.ac.uk/depsta/rel/icps/worldbrief/africa_records.php?code=5" TargetMode="External" /><Relationship Id="rId138" Type="http://schemas.openxmlformats.org/officeDocument/2006/relationships/hyperlink" Target="http://www.kcl.ac.uk/depsta/rel/icps/worldbrief/africa_records.php?code=33" TargetMode="External" /><Relationship Id="rId139" Type="http://schemas.openxmlformats.org/officeDocument/2006/relationships/hyperlink" Target="http://www.kcl.ac.uk/depsta/rel/icps/worldbrief/europe_records.php?code=153" TargetMode="External" /><Relationship Id="rId140" Type="http://schemas.openxmlformats.org/officeDocument/2006/relationships/hyperlink" Target="http://www.kcl.ac.uk/depsta/rel/icps/worldbrief/middle_east_records.php?code=181" TargetMode="External" /><Relationship Id="rId141" Type="http://schemas.openxmlformats.org/officeDocument/2006/relationships/hyperlink" Target="http://www.kcl.ac.uk/depsta/rel/icps/worldbrief/south_america_records.php?code=222" TargetMode="External" /><Relationship Id="rId142" Type="http://schemas.openxmlformats.org/officeDocument/2006/relationships/hyperlink" Target="http://www.kcl.ac.uk/depsta/rel/icps/worldbrief/africa_records.php?code=43" TargetMode="External" /><Relationship Id="rId143" Type="http://schemas.openxmlformats.org/officeDocument/2006/relationships/hyperlink" Target="http://www.kcl.ac.uk/depsta/rel/icps/worldbrief/europe_records.php?code=128" TargetMode="External" /><Relationship Id="rId144" Type="http://schemas.openxmlformats.org/officeDocument/2006/relationships/hyperlink" Target="http://www.kcl.ac.uk/depsta/rel/icps/worldbrief/south_america_records.php?code=219" TargetMode="External" /><Relationship Id="rId145" Type="http://schemas.openxmlformats.org/officeDocument/2006/relationships/hyperlink" Target="http://www.kcl.ac.uk/depsta/rel/icps/worldbrief/caribbean_records.php?code=59" TargetMode="External" /><Relationship Id="rId146" Type="http://schemas.openxmlformats.org/officeDocument/2006/relationships/hyperlink" Target="http://www.kcl.ac.uk/depsta/rel/icps/worldbrief/europe_records.php?code=170" TargetMode="External" /><Relationship Id="rId147" Type="http://schemas.openxmlformats.org/officeDocument/2006/relationships/hyperlink" Target="http://www.kcl.ac.uk/depsta/rel/icps/worldbrief/central_america_records.php?code=78" TargetMode="External" /><Relationship Id="rId148" Type="http://schemas.openxmlformats.org/officeDocument/2006/relationships/hyperlink" Target="http://www.kcl.ac.uk/depsta/rel/icps/worldbrief/europe_records.php?code=174" TargetMode="External" /><Relationship Id="rId149" Type="http://schemas.openxmlformats.org/officeDocument/2006/relationships/hyperlink" Target="http://www.kcl.ac.uk/depsta/rel/icps/worldbrief/africa_records.php?code=32" TargetMode="External" /><Relationship Id="rId150" Type="http://schemas.openxmlformats.org/officeDocument/2006/relationships/hyperlink" Target="http://www.kcl.ac.uk/depsta/rel/icps/worldbrief/europe_records.php?code=164" TargetMode="External" /><Relationship Id="rId151" Type="http://schemas.openxmlformats.org/officeDocument/2006/relationships/hyperlink" Target="http://www.kcl.ac.uk/depsta/rel/icps/worldbrief/oceania_records.php?code=194" TargetMode="External" /><Relationship Id="rId152" Type="http://schemas.openxmlformats.org/officeDocument/2006/relationships/hyperlink" Target="http://www.kcl.ac.uk/depsta/rel/icps/worldbrief/continental_asia_records.php?code=103" TargetMode="External" /><Relationship Id="rId153" Type="http://schemas.openxmlformats.org/officeDocument/2006/relationships/hyperlink" Target="http://www.kcl.ac.uk/depsta/rel/icps/worldbrief/africa_records.php?code=54" TargetMode="External" /><Relationship Id="rId154" Type="http://schemas.openxmlformats.org/officeDocument/2006/relationships/hyperlink" Target="http://www.kcl.ac.uk/depsta/rel/icps/worldbrief/caribbean_records.php?code=60" TargetMode="External" /><Relationship Id="rId155" Type="http://schemas.openxmlformats.org/officeDocument/2006/relationships/hyperlink" Target="http://www.kcl.ac.uk/depsta/rel/icps/worldbrief/europe_records.php?code=129" TargetMode="External" /><Relationship Id="rId156" Type="http://schemas.openxmlformats.org/officeDocument/2006/relationships/hyperlink" Target="http://www.kcl.ac.uk/depsta/rel/icps/worldbrief/africa_records.php?code=12" TargetMode="External" /><Relationship Id="rId157" Type="http://schemas.openxmlformats.org/officeDocument/2006/relationships/hyperlink" Target="http://www.kcl.ac.uk/depsta/rel/icps/worldbrief/middle_east_records.php?code=175" TargetMode="External" /><Relationship Id="rId158" Type="http://schemas.openxmlformats.org/officeDocument/2006/relationships/hyperlink" Target="http://www.kcl.ac.uk/depsta/rel/icps/worldbrief/continental_asia_records.php?code=101" TargetMode="External" /><Relationship Id="rId159" Type="http://schemas.openxmlformats.org/officeDocument/2006/relationships/hyperlink" Target="http://www.kcl.ac.uk/depsta/rel/icps/worldbrief/caribbean_records.php?code=73" TargetMode="External" /><Relationship Id="rId160" Type="http://schemas.openxmlformats.org/officeDocument/2006/relationships/hyperlink" Target="http://www.kcl.ac.uk/depsta/rel/icps/worldbrief/europe_records.php?code=152" TargetMode="External" /><Relationship Id="rId161" Type="http://schemas.openxmlformats.org/officeDocument/2006/relationships/hyperlink" Target="http://www.kcl.ac.uk/depsta/rel/icps/worldbrief/africa_records.php?code=8" TargetMode="External" /><Relationship Id="rId162" Type="http://schemas.openxmlformats.org/officeDocument/2006/relationships/hyperlink" Target="http://www.kcl.ac.uk/depsta/rel/icps/worldbrief/caribbean_records.php?code=71" TargetMode="External" /><Relationship Id="rId163" Type="http://schemas.openxmlformats.org/officeDocument/2006/relationships/hyperlink" Target="http://www.kcl.ac.uk/depsta/rel/icps/worldbrief/europe_records.php?code=173" TargetMode="External" /><Relationship Id="rId164" Type="http://schemas.openxmlformats.org/officeDocument/2006/relationships/hyperlink" Target="http://www.kcl.ac.uk/depsta/rel/icps/worldbrief/caribbean_records.php?code=72" TargetMode="External" /><Relationship Id="rId165" Type="http://schemas.openxmlformats.org/officeDocument/2006/relationships/hyperlink" Target="http://www.kcl.ac.uk/depsta/rel/icps/worldbrief/south_america_records.php?code=218" TargetMode="External" /><Relationship Id="rId166" Type="http://schemas.openxmlformats.org/officeDocument/2006/relationships/hyperlink" Target="http://www.kcl.ac.uk/depsta/rel/icps/worldbrief/europe_records.php?code=132" TargetMode="External" /><Relationship Id="rId167" Type="http://schemas.openxmlformats.org/officeDocument/2006/relationships/hyperlink" Target="http://www.kcl.ac.uk/depsta/rel/icps/worldbrief/caribbean_records.php?code=76" TargetMode="External" /><Relationship Id="rId168" Type="http://schemas.openxmlformats.org/officeDocument/2006/relationships/hyperlink" Target="http://www.kcl.ac.uk/depsta/rel/icps/worldbrief/middle_east_records.php?code=182" TargetMode="External" /><Relationship Id="rId169" Type="http://schemas.openxmlformats.org/officeDocument/2006/relationships/hyperlink" Target="http://www.kcl.ac.uk/depsta/rel/icps/worldbrief/continental_asia_records.php?code=89" TargetMode="External" /><Relationship Id="rId170" Type="http://schemas.openxmlformats.org/officeDocument/2006/relationships/hyperlink" Target="http://www.kcl.ac.uk/depsta/rel/icps/worldbrief/oceania_records.php?code=196" TargetMode="External" /><Relationship Id="rId171" Type="http://schemas.openxmlformats.org/officeDocument/2006/relationships/hyperlink" Target="http://www.kcl.ac.uk/depsta/rel/icps/worldbrief/caribbean_records.php?code=68" TargetMode="External" /><Relationship Id="rId172" Type="http://schemas.openxmlformats.org/officeDocument/2006/relationships/hyperlink" Target="http://www.kcl.ac.uk/depsta/rel/icps/worldbrief/africa_records.php?code=21" TargetMode="External" /><Relationship Id="rId173" Type="http://schemas.openxmlformats.org/officeDocument/2006/relationships/hyperlink" Target="http://www.kcl.ac.uk/depsta/rel/icps/worldbrief/africa_records.php?code=15" TargetMode="External" /><Relationship Id="rId174" Type="http://schemas.openxmlformats.org/officeDocument/2006/relationships/hyperlink" Target="http://www.kcl.ac.uk/depsta/rel/icps/worldbrief/caribbean_records.php?code=77" TargetMode="External" /><Relationship Id="rId175" Type="http://schemas.openxmlformats.org/officeDocument/2006/relationships/hyperlink" Target="http://www.kcl.ac.uk/depsta/rel/icps/worldbrief/north_america_records.php?code=187" TargetMode="External" /><Relationship Id="rId176" Type="http://schemas.openxmlformats.org/officeDocument/2006/relationships/hyperlink" Target="http://www.kcl.ac.uk/depsta/rel/icps/worldbrief/oceania_records.php?code=211" TargetMode="External" /><Relationship Id="rId177" Type="http://schemas.openxmlformats.org/officeDocument/2006/relationships/hyperlink" Target="http://www.kcl.ac.uk/depsta/rel/icps/worldbrief/oceania_records.php?code=195" TargetMode="External" /><Relationship Id="rId178" Type="http://schemas.openxmlformats.org/officeDocument/2006/relationships/hyperlink" Target="http://www.kcl.ac.uk/depsta/rel/icps/worldbrief/europe_records.php?code=154" TargetMode="External" /><Relationship Id="rId179" Type="http://schemas.openxmlformats.org/officeDocument/2006/relationships/hyperlink" Target="http://www.kcl.ac.uk/depsta/rel/icps/worldbrief/oceania_records.php?code=207" TargetMode="External" /><Relationship Id="rId180" Type="http://schemas.openxmlformats.org/officeDocument/2006/relationships/hyperlink" Target="http://www.kcl.ac.uk/depsta/rel/icps/worldbrief/caribbean_records.php?code=62" TargetMode="External" /><Relationship Id="rId181" Type="http://schemas.openxmlformats.org/officeDocument/2006/relationships/hyperlink" Target="http://www.kcl.ac.uk/depsta/rel/icps/worldbrief/oceania_records.php?code=191" TargetMode="External" /><Relationship Id="rId182" Type="http://schemas.openxmlformats.org/officeDocument/2006/relationships/hyperlink" Target="http://www.kcl.ac.uk/depsta/rel/icps/worldbrief/oceania_records.php?code=201" TargetMode="External" /><Relationship Id="rId183" Type="http://schemas.openxmlformats.org/officeDocument/2006/relationships/hyperlink" Target="http://www.kcl.ac.uk/depsta/rel/icps/worldbrief/caribbean_records.php?code=64" TargetMode="External" /><Relationship Id="rId184" Type="http://schemas.openxmlformats.org/officeDocument/2006/relationships/hyperlink" Target="http://www.kcl.ac.uk/depsta/rel/icps/worldbrief/caribbean_records.php?code=58" TargetMode="External" /><Relationship Id="rId185" Type="http://schemas.openxmlformats.org/officeDocument/2006/relationships/hyperlink" Target="http://www.kcl.ac.uk/depsta/rel/icps/worldbrief/oceania_records.php?code=206" TargetMode="External" /><Relationship Id="rId186" Type="http://schemas.openxmlformats.org/officeDocument/2006/relationships/hyperlink" Target="http://www.kcl.ac.uk/depsta/rel/icps/worldbrief/caribbean_records.php?code=67" TargetMode="External" /><Relationship Id="rId187" Type="http://schemas.openxmlformats.org/officeDocument/2006/relationships/hyperlink" Target="http://www.kcl.ac.uk/depsta/rel/icps/worldbrief/africa_records.php?code=11" TargetMode="External" /><Relationship Id="rId188" Type="http://schemas.openxmlformats.org/officeDocument/2006/relationships/hyperlink" Target="http://www.kcl.ac.uk/depsta/rel/icps/worldbrief/caribbean_records.php?code=70" TargetMode="External" /><Relationship Id="rId189" Type="http://schemas.openxmlformats.org/officeDocument/2006/relationships/hyperlink" Target="http://www.kcl.ac.uk/depsta/rel/icps/worldbrief/europe_records.php?code=148" TargetMode="External" /><Relationship Id="rId190" Type="http://schemas.openxmlformats.org/officeDocument/2006/relationships/hyperlink" Target="http://www.kcl.ac.uk/depsta/rel/icps/worldbrief/caribbean_records.php?code=57" TargetMode="External" /><Relationship Id="rId191" Type="http://schemas.openxmlformats.org/officeDocument/2006/relationships/hyperlink" Target="http://www.kcl.ac.uk/depsta/rel/icps/worldbrief/oceania_records.php?code=203" TargetMode="External" /><Relationship Id="rId192" Type="http://schemas.openxmlformats.org/officeDocument/2006/relationships/hyperlink" Target="http://www.kcl.ac.uk/depsta/rel/icps/worldbrief/africa_records.php?code=42" TargetMode="External" /><Relationship Id="rId193" Type="http://schemas.openxmlformats.org/officeDocument/2006/relationships/hyperlink" Target="http://www.kcl.ac.uk/depsta/rel/icps/worldbrief/oceania_records.php?code=210" TargetMode="External" /><Relationship Id="rId194" Type="http://schemas.openxmlformats.org/officeDocument/2006/relationships/hyperlink" Target="http://www.kcl.ac.uk/depsta/rel/icps/worldbrief/africa_records.php?code=40" TargetMode="External" /><Relationship Id="rId195" Type="http://schemas.openxmlformats.org/officeDocument/2006/relationships/hyperlink" Target="http://www.kcl.ac.uk/depsta/rel/icps/worldbrief/europe_records.php?code=142" TargetMode="External" /><Relationship Id="rId196" Type="http://schemas.openxmlformats.org/officeDocument/2006/relationships/hyperlink" Target="http://www.kcl.ac.uk/depsta/rel/icps/worldbrief/oceania_records.php?code=208" TargetMode="External" /><Relationship Id="rId197" Type="http://schemas.openxmlformats.org/officeDocument/2006/relationships/hyperlink" Target="http://www.kcl.ac.uk/depsta/rel/icps/worldbrief/europe_records.php?code=144" TargetMode="External" /><Relationship Id="rId198" Type="http://schemas.openxmlformats.org/officeDocument/2006/relationships/hyperlink" Target="http://www.kcl.ac.uk/depsta/rel/icps/worldbrief/north_america_records.php?code=189" TargetMode="External" /><Relationship Id="rId199" Type="http://schemas.openxmlformats.org/officeDocument/2006/relationships/hyperlink" Target="http://www.kcl.ac.uk/depsta/rel/icps/worldbrief/africa_records.php?code=55" TargetMode="External" /><Relationship Id="rId200" Type="http://schemas.openxmlformats.org/officeDocument/2006/relationships/hyperlink" Target="http://www.kcl.ac.uk/depsta/rel/icps/worldbrief/caribbean_records.php?code=75" TargetMode="External" /><Relationship Id="rId201" Type="http://schemas.openxmlformats.org/officeDocument/2006/relationships/hyperlink" Target="http://www.kcl.ac.uk/depsta/rel/icps/worldbrief/oceania_records.php?code=204" TargetMode="External" /><Relationship Id="rId202" Type="http://schemas.openxmlformats.org/officeDocument/2006/relationships/hyperlink" Target="http://www.kcl.ac.uk/depsta/rel/icps/worldbrief/oceania_records.php?code=197" TargetMode="External" /><Relationship Id="rId203" Type="http://schemas.openxmlformats.org/officeDocument/2006/relationships/hyperlink" Target="http://www.kcl.ac.uk/depsta/rel/icps/worldbrief/europe_records.php?code=146" TargetMode="External" /><Relationship Id="rId204" Type="http://schemas.openxmlformats.org/officeDocument/2006/relationships/hyperlink" Target="http://www.kcl.ac.uk/depsta/rel/icps/worldbrief/europe_records.php?code=124" TargetMode="External" /><Relationship Id="rId205" Type="http://schemas.openxmlformats.org/officeDocument/2006/relationships/hyperlink" Target="http://www.kcl.ac.uk/depsta/rel/icps/worldbrief/oceania_records.php?code=198" TargetMode="External" /><Relationship Id="rId206" Type="http://schemas.openxmlformats.org/officeDocument/2006/relationships/hyperlink" Target="http://www.kcl.ac.uk/depsta/rel/icps/worldbrief/oceania_records.php?code=199" TargetMode="External" /><Relationship Id="rId207" Type="http://schemas.openxmlformats.org/officeDocument/2006/relationships/hyperlink" Target="http://www.kcl.ac.uk/depsta/rel/icps/worldbrief/oceania_records.php?code=193" TargetMode="External" /><Relationship Id="rId208" Type="http://schemas.openxmlformats.org/officeDocument/2006/relationships/hyperlink" Target="http://www.kcl.ac.uk/depsta/rel/icps/worldbrief/europe_records.php?code=140" TargetMode="External" /><Relationship Id="rId209" Type="http://schemas.openxmlformats.org/officeDocument/2006/relationships/hyperlink" Target="http://www.kcl.ac.uk/depsta/rel/icps/worldbrief/europe_records.php?code=150" TargetMode="External" /><Relationship Id="rId210" Type="http://schemas.openxmlformats.org/officeDocument/2006/relationships/hyperlink" Target="http://www.kcl.ac.uk/depsta/rel/icps/worldbrief/europe_records.php?code=156" TargetMode="External" /><Relationship Id="rId211" Type="http://schemas.openxmlformats.org/officeDocument/2006/relationships/hyperlink" Target="http://www.kcl.ac.uk/depsta/rel/icps/worldbrief/europe_records.php?code=136" TargetMode="External" /><Relationship Id="rId212" Type="http://schemas.openxmlformats.org/officeDocument/2006/relationships/hyperlink" Target="http://www.kcl.ac.uk/depsta/rel/icps/worldbrief/oceania_records.php?code=209" TargetMode="External" /><Relationship Id="rId213" Type="http://schemas.openxmlformats.org/officeDocument/2006/relationships/hyperlink" Target="http://www.kcl.ac.uk/depsta/rel/icps/worldbrief/oceania_records.php?code=200" TargetMode="External" /><Relationship Id="rId214" Type="http://schemas.openxmlformats.org/officeDocument/2006/relationships/hyperlink" Target="http://www.kcl.ac.uk/depsta/rel/icps/worldbrief/central_america_records.php?code=86" TargetMode="External" /><Relationship Id="rId215" Type="http://schemas.openxmlformats.org/officeDocument/2006/relationships/hyperlink" Target="http://www.kcl.ac.uk/depsta/rel/icps/worldbrief/europe_records.php?code=162" TargetMode="External" /><Relationship Id="rId216" Type="http://schemas.openxmlformats.org/officeDocument/2006/relationships/hyperlink" Target="http://www.kcl.ac.uk/depsta/rel/icps/worldbrief/north_america_records.php?code=190" TargetMode="External" /><Relationship Id="rId217" Type="http://schemas.openxmlformats.org/officeDocument/2006/relationships/hyperlink" Target="http://www.kcl.ac.uk/depsta/rel/icps/worldbrief/europe_records.php?code=118" TargetMode="External" /><Relationship Id="rId218" Type="http://schemas.openxmlformats.org/officeDocument/2006/relationships/hyperlink" Target="http://www.kcl.ac.uk/depsta/rel/icps/worldbrief/caribbean_records.php?code=67" TargetMode="External" /><Relationship Id="rId219" Type="http://schemas.openxmlformats.org/officeDocument/2006/relationships/hyperlink" Target="http://www.kcl.ac.uk/depsta/rel/icps/worldbrief/north_america_records.php?code=187" TargetMode="External" /><Relationship Id="rId220" Type="http://schemas.openxmlformats.org/officeDocument/2006/relationships/hyperlink" Target="http://www.kcl.ac.uk/depsta/rel/icps/worldbrief/caribbean_records.php?code=76" TargetMode="External" /><Relationship Id="rId221" Type="http://schemas.openxmlformats.org/officeDocument/2006/relationships/hyperlink" Target="http://www.kcl.ac.uk/depsta/rel/icps/worldbrief/continental_asia_records.php?code=115" TargetMode="External" /><Relationship Id="rId222" Type="http://schemas.openxmlformats.org/officeDocument/2006/relationships/hyperlink" Target="http://www.kcl.ac.uk/depsta/rel/icps/worldbrief/central_america_records.php?code=78" TargetMode="External" /><Relationship Id="rId223" Type="http://schemas.openxmlformats.org/officeDocument/2006/relationships/hyperlink" Target="http://www.kcl.ac.uk/depsta/rel/icps/worldbrief/caribbean_records.php?code=61" TargetMode="External" /><Relationship Id="rId224" Type="http://schemas.openxmlformats.org/officeDocument/2006/relationships/hyperlink" Target="http://www.kcl.ac.uk/depsta/rel/icps/worldbrief/oceania_records.php?code=204" TargetMode="External" /><Relationship Id="rId225" Type="http://schemas.openxmlformats.org/officeDocument/2006/relationships/hyperlink" Target="http://www.kcl.ac.uk/depsta/rel/icps/worldbrief/caribbean_records.php?code=75" TargetMode="External" /><Relationship Id="rId226" Type="http://schemas.openxmlformats.org/officeDocument/2006/relationships/hyperlink" Target="http://www.kcl.ac.uk/depsta/rel/icps/worldbrief/caribbean_records.php?code=59" TargetMode="External" /><Relationship Id="rId227" Type="http://schemas.openxmlformats.org/officeDocument/2006/relationships/hyperlink" Target="http://www.kcl.ac.uk/depsta/rel/icps/worldbrief/oceania_records.php?code=191" TargetMode="External" /><Relationship Id="rId228" Type="http://schemas.openxmlformats.org/officeDocument/2006/relationships/hyperlink" Target="http://www.kcl.ac.uk/depsta/rel/icps/worldbrief/south_america_records.php?code=222" TargetMode="External" /><Relationship Id="rId229" Type="http://schemas.openxmlformats.org/officeDocument/2006/relationships/hyperlink" Target="http://www.kcl.ac.uk/depsta/rel/icps/worldbrief/caribbean_records.php?code=70" TargetMode="External" /><Relationship Id="rId230" Type="http://schemas.openxmlformats.org/officeDocument/2006/relationships/hyperlink" Target="http://www.kcl.ac.uk/depsta/rel/icps/worldbrief/europe_records.php?code=126" TargetMode="External" /><Relationship Id="rId231" Type="http://schemas.openxmlformats.org/officeDocument/2006/relationships/hyperlink" Target="http://www.kcl.ac.uk/depsta/rel/icps/worldbrief/caribbean_records.php?code=62" TargetMode="External" /><Relationship Id="rId232" Type="http://schemas.openxmlformats.org/officeDocument/2006/relationships/hyperlink" Target="http://www.kcl.ac.uk/depsta/rel/icps/worldbrief/continental_asia_records.php?code=103" TargetMode="External" /><Relationship Id="rId233" Type="http://schemas.openxmlformats.org/officeDocument/2006/relationships/hyperlink" Target="http://www.kcl.ac.uk/depsta/rel/icps/worldbrief/caribbean_records.php?code=74" TargetMode="External" /><Relationship Id="rId234" Type="http://schemas.openxmlformats.org/officeDocument/2006/relationships/hyperlink" Target="http://www.kcl.ac.uk/depsta/rel/icps/worldbrief/caribbean_records.php?code=60" TargetMode="External" /><Relationship Id="rId235" Type="http://schemas.openxmlformats.org/officeDocument/2006/relationships/hyperlink" Target="http://www.kcl.ac.uk/depsta/rel/icps/worldbrief/continental_asia_records.php?code=98" TargetMode="External" /><Relationship Id="rId236" Type="http://schemas.openxmlformats.org/officeDocument/2006/relationships/hyperlink" Target="http://www.kcl.ac.uk/depsta/rel/icps/worldbrief/caribbean_records.php?code=73" TargetMode="External" /><Relationship Id="rId237" Type="http://schemas.openxmlformats.org/officeDocument/2006/relationships/hyperlink" Target="http://www.kcl.ac.uk/depsta/rel/icps/worldbrief/central_america_records.php?code=85" TargetMode="External" /><Relationship Id="rId238" Type="http://schemas.openxmlformats.org/officeDocument/2006/relationships/hyperlink" Target="http://www.kcl.ac.uk/depsta/rel/icps/worldbrief/europe_records.php?code=168" TargetMode="External" /><Relationship Id="rId239" Type="http://schemas.openxmlformats.org/officeDocument/2006/relationships/hyperlink" Target="http://www.kcl.ac.uk/depsta/rel/icps/worldbrief/continental_asia_records.php?code=110" TargetMode="External" /><Relationship Id="rId240" Type="http://schemas.openxmlformats.org/officeDocument/2006/relationships/hyperlink" Target="http://www.kcl.ac.uk/depsta/rel/icps/worldbrief/africa_records.php?code=4" TargetMode="External" /><Relationship Id="rId241" Type="http://schemas.openxmlformats.org/officeDocument/2006/relationships/hyperlink" Target="http://www.kcl.ac.uk/depsta/rel/icps/worldbrief/africa_records.php?code=45" TargetMode="External" /><Relationship Id="rId242" Type="http://schemas.openxmlformats.org/officeDocument/2006/relationships/hyperlink" Target="http://www.kcl.ac.uk/depsta/rel/icps/worldbrief/europe_records.php?code=135" TargetMode="External" /><Relationship Id="rId243" Type="http://schemas.openxmlformats.org/officeDocument/2006/relationships/hyperlink" Target="http://www.kcl.ac.uk/depsta/rel/icps/worldbrief/caribbean_records.php?code=58" TargetMode="External" /><Relationship Id="rId244" Type="http://schemas.openxmlformats.org/officeDocument/2006/relationships/hyperlink" Target="http://www.kcl.ac.uk/depsta/rel/icps/worldbrief/africa_records.php?code=47" TargetMode="External" /><Relationship Id="rId245" Type="http://schemas.openxmlformats.org/officeDocument/2006/relationships/hyperlink" Target="http://www.kcl.ac.uk/depsta/rel/icps/worldbrief/caribbean_records.php?code=77" TargetMode="External" /><Relationship Id="rId246" Type="http://schemas.openxmlformats.org/officeDocument/2006/relationships/hyperlink" Target="http://www.kcl.ac.uk/depsta/rel/icps/worldbrief/south_america_records.php?code=218" TargetMode="External" /><Relationship Id="rId247" Type="http://schemas.openxmlformats.org/officeDocument/2006/relationships/hyperlink" Target="http://www.kcl.ac.uk/depsta/rel/icps/worldbrief/caribbean_records.php?code=68" TargetMode="External" /><Relationship Id="rId248" Type="http://schemas.openxmlformats.org/officeDocument/2006/relationships/hyperlink" Target="http://www.kcl.ac.uk/depsta/rel/icps/worldbrief/caribbean_records.php?code=69" TargetMode="External" /><Relationship Id="rId249" Type="http://schemas.openxmlformats.org/officeDocument/2006/relationships/hyperlink" Target="http://www.kcl.ac.uk/depsta/rel/icps/worldbrief/oceania_records.php?code=196" TargetMode="External" /><Relationship Id="rId250" Type="http://schemas.openxmlformats.org/officeDocument/2006/relationships/hyperlink" Target="http://www.kcl.ac.uk/depsta/rel/icps/worldbrief/continental_asia_records.php?code=99" TargetMode="External" /><Relationship Id="rId251" Type="http://schemas.openxmlformats.org/officeDocument/2006/relationships/hyperlink" Target="http://www.kcl.ac.uk/depsta/rel/icps/worldbrief/europe_records.php?code=149" TargetMode="External" /><Relationship Id="rId252" Type="http://schemas.openxmlformats.org/officeDocument/2006/relationships/hyperlink" Target="http://www.kcl.ac.uk/depsta/rel/icps/worldbrief/europe_records.php?code=122" TargetMode="External" /><Relationship Id="rId253" Type="http://schemas.openxmlformats.org/officeDocument/2006/relationships/hyperlink" Target="http://www.kcl.ac.uk/depsta/rel/icps/worldbrief/continental_asia_records.php?code=104" TargetMode="External" /><Relationship Id="rId254" Type="http://schemas.openxmlformats.org/officeDocument/2006/relationships/hyperlink" Target="http://www.kcl.ac.uk/depsta/rel/icps/worldbrief/africa_records.php?code=36" TargetMode="External" /><Relationship Id="rId255" Type="http://schemas.openxmlformats.org/officeDocument/2006/relationships/hyperlink" Target="http://www.kcl.ac.uk/depsta/rel/icps/worldbrief/caribbean_records.php?code=64" TargetMode="External" /><Relationship Id="rId256" Type="http://schemas.openxmlformats.org/officeDocument/2006/relationships/hyperlink" Target="http://www.kcl.ac.uk/depsta/rel/icps/worldbrief/africa_records.php?code=50" TargetMode="External" /><Relationship Id="rId257" Type="http://schemas.openxmlformats.org/officeDocument/2006/relationships/hyperlink" Target="http://www.kcl.ac.uk/depsta/rel/icps/worldbrief/continental_asia_records.php?code=112" TargetMode="External" /><Relationship Id="rId258" Type="http://schemas.openxmlformats.org/officeDocument/2006/relationships/hyperlink" Target="http://www.kcl.ac.uk/depsta/rel/icps/worldbrief/continental_asia_records.php?code=114" TargetMode="External" /><Relationship Id="rId259" Type="http://schemas.openxmlformats.org/officeDocument/2006/relationships/hyperlink" Target="http://www.kcl.ac.uk/depsta/rel/icps/worldbrief/caribbean_records.php?code=57" TargetMode="External" /><Relationship Id="rId260" Type="http://schemas.openxmlformats.org/officeDocument/2006/relationships/hyperlink" Target="http://www.kcl.ac.uk/depsta/rel/icps/worldbrief/middle_east_records.php?code=185" TargetMode="External" /><Relationship Id="rId261" Type="http://schemas.openxmlformats.org/officeDocument/2006/relationships/hyperlink" Target="http://www.kcl.ac.uk/depsta/rel/icps/worldbrief/europe_records.php?code=155" TargetMode="External" /><Relationship Id="rId262" Type="http://schemas.openxmlformats.org/officeDocument/2006/relationships/hyperlink" Target="http://www.kcl.ac.uk/depsta/rel/icps/worldbrief/south_america_records.php?code=215" TargetMode="External" /><Relationship Id="rId263" Type="http://schemas.openxmlformats.org/officeDocument/2006/relationships/hyperlink" Target="http://www.kcl.ac.uk/depsta/rel/icps/worldbrief/europe_records.php?code=151" TargetMode="External" /><Relationship Id="rId264" Type="http://schemas.openxmlformats.org/officeDocument/2006/relationships/hyperlink" Target="http://www.kcl.ac.uk/depsta/rel/icps/worldbrief/europe_records.php?code=159" TargetMode="External" /><Relationship Id="rId265" Type="http://schemas.openxmlformats.org/officeDocument/2006/relationships/hyperlink" Target="http://www.kcl.ac.uk/depsta/rel/icps/worldbrief/europe_records.php?code=121" TargetMode="External" /><Relationship Id="rId266" Type="http://schemas.openxmlformats.org/officeDocument/2006/relationships/hyperlink" Target="http://www.kcl.ac.uk/depsta/rel/icps/worldbrief/middle_east_records.php?code=177" TargetMode="External" /><Relationship Id="rId267" Type="http://schemas.openxmlformats.org/officeDocument/2006/relationships/hyperlink" Target="http://www.kcl.ac.uk/depsta/rel/icps/worldbrief/africa_records.php?code=28" TargetMode="External" /><Relationship Id="rId268" Type="http://schemas.openxmlformats.org/officeDocument/2006/relationships/hyperlink" Target="http://www.kcl.ac.uk/depsta/rel/icps/worldbrief/continental_asia_records.php?code=96" TargetMode="External" /><Relationship Id="rId269" Type="http://schemas.openxmlformats.org/officeDocument/2006/relationships/hyperlink" Target="http://www.kcl.ac.uk/depsta/rel/icps/worldbrief/africa_records.php?code=33" TargetMode="External" /><Relationship Id="rId270" Type="http://schemas.openxmlformats.org/officeDocument/2006/relationships/hyperlink" Target="http://www.kcl.ac.uk/depsta/rel/icps/worldbrief/europe_records.php?code=148" TargetMode="External" /><Relationship Id="rId271" Type="http://schemas.openxmlformats.org/officeDocument/2006/relationships/hyperlink" Target="http://www.kcl.ac.uk/depsta/rel/icps/worldbrief/north_america_records.php?code=189" TargetMode="External" /><Relationship Id="rId272" Type="http://schemas.openxmlformats.org/officeDocument/2006/relationships/hyperlink" Target="http://www.kcl.ac.uk/depsta/rel/icps/worldbrief/south_america_records.php?code=219" TargetMode="External" /><Relationship Id="rId273" Type="http://schemas.openxmlformats.org/officeDocument/2006/relationships/hyperlink" Target="http://www.kcl.ac.uk/depsta/rel/icps/worldbrief/continental_asia_records.php?code=101" TargetMode="External" /><Relationship Id="rId274" Type="http://schemas.openxmlformats.org/officeDocument/2006/relationships/hyperlink" Target="http://www.kcl.ac.uk/depsta/rel/icps/worldbrief/europe_records.php?code=142" TargetMode="External" /><Relationship Id="rId275" Type="http://schemas.openxmlformats.org/officeDocument/2006/relationships/hyperlink" Target="http://www.kcl.ac.uk/depsta/rel/icps/worldbrief/central_america_records.php?code=83" TargetMode="External" /><Relationship Id="rId276" Type="http://schemas.openxmlformats.org/officeDocument/2006/relationships/hyperlink" Target="http://www.kcl.ac.uk/depsta/rel/icps/worldbrief/south_america_records.php?code=214" TargetMode="External" /><Relationship Id="rId277" Type="http://schemas.openxmlformats.org/officeDocument/2006/relationships/hyperlink" Target="http://www.kcl.ac.uk/depsta/rel/icps/worldbrief/oceania_records.php?code=203" TargetMode="External" /><Relationship Id="rId278" Type="http://schemas.openxmlformats.org/officeDocument/2006/relationships/hyperlink" Target="http://www.kcl.ac.uk/depsta/rel/icps/worldbrief/oceania_records.php?code=202" TargetMode="External" /><Relationship Id="rId279" Type="http://schemas.openxmlformats.org/officeDocument/2006/relationships/hyperlink" Target="http://www.kcl.ac.uk/depsta/rel/icps/worldbrief/africa_records.php?code=42" TargetMode="External" /><Relationship Id="rId280" Type="http://schemas.openxmlformats.org/officeDocument/2006/relationships/hyperlink" Target="http://www.kcl.ac.uk/depsta/rel/icps/worldbrief/europe_records.php?code=133" TargetMode="External" /><Relationship Id="rId281" Type="http://schemas.openxmlformats.org/officeDocument/2006/relationships/hyperlink" Target="http://www.kcl.ac.uk/depsta/rel/icps/worldbrief/central_america_records.php?code=80" TargetMode="External" /><Relationship Id="rId282" Type="http://schemas.openxmlformats.org/officeDocument/2006/relationships/hyperlink" Target="http://www.kcl.ac.uk/depsta/rel/icps/worldbrief/continental_asia_records.php?code=116" TargetMode="External" /><Relationship Id="rId283" Type="http://schemas.openxmlformats.org/officeDocument/2006/relationships/hyperlink" Target="http://www.kcl.ac.uk/depsta/rel/icps/worldbrief/caribbean_records.php?code=66" TargetMode="External" /><Relationship Id="rId284" Type="http://schemas.openxmlformats.org/officeDocument/2006/relationships/hyperlink" Target="http://www.kcl.ac.uk/depsta/rel/icps/worldbrief/south_america_records.php?code=223" TargetMode="External" /><Relationship Id="rId285" Type="http://schemas.openxmlformats.org/officeDocument/2006/relationships/hyperlink" Target="http://www.kcl.ac.uk/depsta/rel/icps/worldbrief/central_america_records.php?code=79" TargetMode="External" /><Relationship Id="rId286" Type="http://schemas.openxmlformats.org/officeDocument/2006/relationships/hyperlink" Target="http://www.kcl.ac.uk/depsta/rel/icps/worldbrief/africa_records.php?code=8" TargetMode="External" /><Relationship Id="rId287" Type="http://schemas.openxmlformats.org/officeDocument/2006/relationships/hyperlink" Target="http://www.kcl.ac.uk/depsta/rel/icps/worldbrief/africa_records.php?code=34" TargetMode="External" /><Relationship Id="rId288" Type="http://schemas.openxmlformats.org/officeDocument/2006/relationships/hyperlink" Target="http://www.kcl.ac.uk/depsta/rel/icps/worldbrief/middle_east_records.php?code=180" TargetMode="External" /><Relationship Id="rId289" Type="http://schemas.openxmlformats.org/officeDocument/2006/relationships/hyperlink" Target="http://www.kcl.ac.uk/depsta/rel/icps/worldbrief/europe_records.php?code=161" TargetMode="External" /><Relationship Id="rId290" Type="http://schemas.openxmlformats.org/officeDocument/2006/relationships/hyperlink" Target="http://www.kcl.ac.uk/depsta/rel/icps/worldbrief/caribbean_records.php?code=71" TargetMode="External" /><Relationship Id="rId291" Type="http://schemas.openxmlformats.org/officeDocument/2006/relationships/hyperlink" Target="http://www.kcl.ac.uk/depsta/rel/icps/worldbrief/continental_asia_records.php?code=93" TargetMode="External" /><Relationship Id="rId292" Type="http://schemas.openxmlformats.org/officeDocument/2006/relationships/hyperlink" Target="http://www.kcl.ac.uk/depsta/rel/icps/worldbrief/europe_records.php?code=152" TargetMode="External" /><Relationship Id="rId293" Type="http://schemas.openxmlformats.org/officeDocument/2006/relationships/hyperlink" Target="http://www.kcl.ac.uk/depsta/rel/icps/worldbrief/europe_records.php?code=163" TargetMode="External" /><Relationship Id="rId294" Type="http://schemas.openxmlformats.org/officeDocument/2006/relationships/hyperlink" Target="http://www.kcl.ac.uk/depsta/rel/icps/worldbrief/continental_asia_records.php?code=113" TargetMode="External" /><Relationship Id="rId295" Type="http://schemas.openxmlformats.org/officeDocument/2006/relationships/hyperlink" Target="http://www.kcl.ac.uk/depsta/rel/icps/worldbrief/central_america_records.php?code=82" TargetMode="External" /><Relationship Id="rId296" Type="http://schemas.openxmlformats.org/officeDocument/2006/relationships/hyperlink" Target="http://www.kcl.ac.uk/depsta/rel/icps/worldbrief/caribbean_records.php?code=72" TargetMode="External" /><Relationship Id="rId297" Type="http://schemas.openxmlformats.org/officeDocument/2006/relationships/hyperlink" Target="http://www.kcl.ac.uk/depsta/rel/icps/worldbrief/europe_records.php?code=143" TargetMode="External" /><Relationship Id="rId298" Type="http://schemas.openxmlformats.org/officeDocument/2006/relationships/hyperlink" Target="http://www.kcl.ac.uk/depsta/rel/icps/worldbrief/africa_records.php?code=26" TargetMode="External" /><Relationship Id="rId299" Type="http://schemas.openxmlformats.org/officeDocument/2006/relationships/hyperlink" Target="http://www.kcl.ac.uk/depsta/rel/icps/worldbrief/middle_east_records.php?code=175" TargetMode="External" /><Relationship Id="rId300" Type="http://schemas.openxmlformats.org/officeDocument/2006/relationships/hyperlink" Target="http://www.kcl.ac.uk/depsta/rel/icps/worldbrief/africa_records.php?code=1" TargetMode="External" /><Relationship Id="rId301" Type="http://schemas.openxmlformats.org/officeDocument/2006/relationships/hyperlink" Target="http://www.kcl.ac.uk/depsta/rel/icps/worldbrief/south_america_records.php?code=216" TargetMode="External" /><Relationship Id="rId302" Type="http://schemas.openxmlformats.org/officeDocument/2006/relationships/hyperlink" Target="http://www.kcl.ac.uk/depsta/rel/icps/worldbrief/africa_records.php?code=39" TargetMode="External" /><Relationship Id="rId303" Type="http://schemas.openxmlformats.org/officeDocument/2006/relationships/hyperlink" Target="http://www.kcl.ac.uk/depsta/rel/icps/worldbrief/south_america_records.php?code=212" TargetMode="External" /><Relationship Id="rId304" Type="http://schemas.openxmlformats.org/officeDocument/2006/relationships/hyperlink" Target="http://www.kcl.ac.uk/depsta/rel/icps/worldbrief/europe_records.php?code=130" TargetMode="External" /><Relationship Id="rId305" Type="http://schemas.openxmlformats.org/officeDocument/2006/relationships/hyperlink" Target="http://www.kcl.ac.uk/depsta/rel/icps/worldbrief/middle_east_records.php?code=179" TargetMode="External" /><Relationship Id="rId306" Type="http://schemas.openxmlformats.org/officeDocument/2006/relationships/hyperlink" Target="http://www.kcl.ac.uk/depsta/rel/icps/worldbrief/europe_records.php?code=169" TargetMode="External" /><Relationship Id="rId307" Type="http://schemas.openxmlformats.org/officeDocument/2006/relationships/hyperlink" Target="http://www.kcl.ac.uk/depsta/rel/icps/worldbrief/caribbean_records.php?code=63" TargetMode="External" /><Relationship Id="rId308" Type="http://schemas.openxmlformats.org/officeDocument/2006/relationships/hyperlink" Target="http://www.kcl.ac.uk/depsta/rel/icps/worldbrief/europe_records.php?code=165" TargetMode="External" /><Relationship Id="rId309" Type="http://schemas.openxmlformats.org/officeDocument/2006/relationships/hyperlink" Target="http://www.kcl.ac.uk/depsta/rel/icps/worldbrief/continental_asia_records.php?code=102" TargetMode="External" /><Relationship Id="rId310" Type="http://schemas.openxmlformats.org/officeDocument/2006/relationships/hyperlink" Target="http://www.kcl.ac.uk/depsta/rel/icps/worldbrief/continental_asia_records.php?code=89" TargetMode="External" /><Relationship Id="rId311" Type="http://schemas.openxmlformats.org/officeDocument/2006/relationships/hyperlink" Target="http://www.kcl.ac.uk/depsta/rel/icps/worldbrief/europe_records.php?code=171" TargetMode="External" /><Relationship Id="rId312" Type="http://schemas.openxmlformats.org/officeDocument/2006/relationships/hyperlink" Target="http://www.kcl.ac.uk/depsta/rel/icps/worldbrief/africa_records.php?code=53" TargetMode="External" /><Relationship Id="rId313" Type="http://schemas.openxmlformats.org/officeDocument/2006/relationships/hyperlink" Target="http://www.kcl.ac.uk/depsta/rel/icps/worldbrief/africa_records.php?code=25" TargetMode="External" /><Relationship Id="rId314" Type="http://schemas.openxmlformats.org/officeDocument/2006/relationships/hyperlink" Target="http://www.kcl.ac.uk/depsta/rel/icps/worldbrief/africa_records.php?code=54" TargetMode="External" /><Relationship Id="rId315" Type="http://schemas.openxmlformats.org/officeDocument/2006/relationships/hyperlink" Target="http://www.kcl.ac.uk/depsta/rel/icps/worldbrief/middle_east_records.php?code=183" TargetMode="External" /><Relationship Id="rId316" Type="http://schemas.openxmlformats.org/officeDocument/2006/relationships/hyperlink" Target="http://www.kcl.ac.uk/depsta/rel/icps/worldbrief/oceania_records.php?code=194" TargetMode="External" /><Relationship Id="rId317" Type="http://schemas.openxmlformats.org/officeDocument/2006/relationships/hyperlink" Target="http://www.kcl.ac.uk/depsta/rel/icps/worldbrief/europe_records.php?code=157" TargetMode="External" /><Relationship Id="rId318" Type="http://schemas.openxmlformats.org/officeDocument/2006/relationships/hyperlink" Target="http://www.kcl.ac.uk/depsta/rel/icps/worldbrief/oceania_records.php?code=192" TargetMode="External" /><Relationship Id="rId319" Type="http://schemas.openxmlformats.org/officeDocument/2006/relationships/hyperlink" Target="http://www.kcl.ac.uk/depsta/rel/icps/worldbrief/oceania_records.php?code=193" TargetMode="External" /><Relationship Id="rId320" Type="http://schemas.openxmlformats.org/officeDocument/2006/relationships/hyperlink" Target="http://www.kcl.ac.uk/depsta/rel/icps/worldbrief/africa_records.php?code=7" TargetMode="External" /><Relationship Id="rId321" Type="http://schemas.openxmlformats.org/officeDocument/2006/relationships/hyperlink" Target="http://www.kcl.ac.uk/depsta/rel/icps/worldbrief/oceania_records.php?code=195" TargetMode="External" /><Relationship Id="rId322" Type="http://schemas.openxmlformats.org/officeDocument/2006/relationships/hyperlink" Target="http://www.kcl.ac.uk/depsta/rel/icps/worldbrief/oceania_records.php?code=206" TargetMode="External" /><Relationship Id="rId323" Type="http://schemas.openxmlformats.org/officeDocument/2006/relationships/hyperlink" Target="http://www.kcl.ac.uk/depsta/rel/icps/worldbrief/europe_records.php?code=160" TargetMode="External" /><Relationship Id="rId324" Type="http://schemas.openxmlformats.org/officeDocument/2006/relationships/hyperlink" Target="http://www.kcl.ac.uk/depsta/rel/icps/worldbrief/africa_records.php?code=48" TargetMode="External" /><Relationship Id="rId325" Type="http://schemas.openxmlformats.org/officeDocument/2006/relationships/hyperlink" Target="http://www.kcl.ac.uk/depsta/rel/icps/worldbrief/continental_asia_records.php?code=105" TargetMode="External" /><Relationship Id="rId326" Type="http://schemas.openxmlformats.org/officeDocument/2006/relationships/hyperlink" Target="http://www.kcl.ac.uk/depsta/rel/icps/worldbrief/south_america_records.php?code=221" TargetMode="External" /><Relationship Id="rId327" Type="http://schemas.openxmlformats.org/officeDocument/2006/relationships/hyperlink" Target="http://www.kcl.ac.uk/depsta/rel/icps/worldbrief/africa_records.php?code=52" TargetMode="External" /><Relationship Id="rId328" Type="http://schemas.openxmlformats.org/officeDocument/2006/relationships/hyperlink" Target="http://www.kcl.ac.uk/depsta/rel/icps/worldbrief/continental_asia_records.php?code=91" TargetMode="External" /><Relationship Id="rId329" Type="http://schemas.openxmlformats.org/officeDocument/2006/relationships/hyperlink" Target="http://www.kcl.ac.uk/depsta/rel/icps/worldbrief/continental_asia_records.php?code=111" TargetMode="External" /><Relationship Id="rId330" Type="http://schemas.openxmlformats.org/officeDocument/2006/relationships/hyperlink" Target="http://www.kcl.ac.uk/depsta/rel/icps/worldbrief/oceania_records.php?code=208" TargetMode="External" /><Relationship Id="rId331" Type="http://schemas.openxmlformats.org/officeDocument/2006/relationships/hyperlink" Target="http://www.kcl.ac.uk/depsta/rel/icps/worldbrief/europe_records.php?code=123" TargetMode="External" /><Relationship Id="rId332" Type="http://schemas.openxmlformats.org/officeDocument/2006/relationships/hyperlink" Target="http://www.kcl.ac.uk/depsta/rel/icps/worldbrief/africa_records.php?code=9" TargetMode="External" /><Relationship Id="rId333" Type="http://schemas.openxmlformats.org/officeDocument/2006/relationships/hyperlink" Target="http://www.kcl.ac.uk/depsta/rel/icps/worldbrief/africa_records.php?code=29" TargetMode="External" /><Relationship Id="rId334" Type="http://schemas.openxmlformats.org/officeDocument/2006/relationships/hyperlink" Target="http://www.kcl.ac.uk/depsta/rel/icps/worldbrief/continental_asia_records.php?code=108" TargetMode="External" /><Relationship Id="rId335" Type="http://schemas.openxmlformats.org/officeDocument/2006/relationships/hyperlink" Target="http://www.kcl.ac.uk/depsta/rel/icps/worldbrief/europe_records.php?code=173" TargetMode="External" /><Relationship Id="rId336" Type="http://schemas.openxmlformats.org/officeDocument/2006/relationships/hyperlink" Target="http://www.kcl.ac.uk/depsta/rel/icps/worldbrief/north_america_records.php?code=188" TargetMode="External" /><Relationship Id="rId337" Type="http://schemas.openxmlformats.org/officeDocument/2006/relationships/hyperlink" Target="http://www.kcl.ac.uk/depsta/rel/icps/worldbrief/africa_records.php?code=6" TargetMode="External" /><Relationship Id="rId338" Type="http://schemas.openxmlformats.org/officeDocument/2006/relationships/hyperlink" Target="http://www.kcl.ac.uk/depsta/rel/icps/worldbrief/europe_records.php?code=125" TargetMode="External" /><Relationship Id="rId339" Type="http://schemas.openxmlformats.org/officeDocument/2006/relationships/hyperlink" Target="http://www.kcl.ac.uk/depsta/rel/icps/worldbrief/oceania_records.php?code=201" TargetMode="External" /><Relationship Id="rId340" Type="http://schemas.openxmlformats.org/officeDocument/2006/relationships/hyperlink" Target="http://www.kcl.ac.uk/depsta/rel/icps/worldbrief/continental_asia_records.php?code=117" TargetMode="External" /><Relationship Id="rId341" Type="http://schemas.openxmlformats.org/officeDocument/2006/relationships/hyperlink" Target="http://www.kcl.ac.uk/depsta/rel/icps/worldbrief/middle_east_records.php?code=178" TargetMode="External" /><Relationship Id="rId342" Type="http://schemas.openxmlformats.org/officeDocument/2006/relationships/hyperlink" Target="http://www.kcl.ac.uk/depsta/rel/icps/worldbrief/europe_records.php?code=147" TargetMode="External" /><Relationship Id="rId343" Type="http://schemas.openxmlformats.org/officeDocument/2006/relationships/hyperlink" Target="http://www.kcl.ac.uk/depsta/rel/icps/worldbrief/europe_records.php?code=153" TargetMode="External" /><Relationship Id="rId344" Type="http://schemas.openxmlformats.org/officeDocument/2006/relationships/hyperlink" Target="http://www.kcl.ac.uk/depsta/rel/icps/worldbrief/central_america_records.php?code=84" TargetMode="External" /><Relationship Id="rId345" Type="http://schemas.openxmlformats.org/officeDocument/2006/relationships/hyperlink" Target="http://www.kcl.ac.uk/depsta/rel/icps/worldbrief/continental_asia_records.php?code=109" TargetMode="External" /><Relationship Id="rId346" Type="http://schemas.openxmlformats.org/officeDocument/2006/relationships/hyperlink" Target="http://www.kcl.ac.uk/depsta/rel/icps/worldbrief/europe_records.php?code=139" TargetMode="External" /><Relationship Id="rId347" Type="http://schemas.openxmlformats.org/officeDocument/2006/relationships/hyperlink" Target="http://www.kcl.ac.uk/depsta/rel/icps/worldbrief/middle_east_records.php?code=182" TargetMode="External" /><Relationship Id="rId348" Type="http://schemas.openxmlformats.org/officeDocument/2006/relationships/hyperlink" Target="http://www.kcl.ac.uk/depsta/rel/icps/worldbrief/africa_records.php?code=51" TargetMode="External" /><Relationship Id="rId349" Type="http://schemas.openxmlformats.org/officeDocument/2006/relationships/hyperlink" Target="http://www.kcl.ac.uk/depsta/rel/icps/worldbrief/south_america_records.php?code=217" TargetMode="External" /><Relationship Id="rId350" Type="http://schemas.openxmlformats.org/officeDocument/2006/relationships/hyperlink" Target="http://www.kcl.ac.uk/depsta/rel/icps/worldbrief/europe_records.php?code=172" TargetMode="External" /><Relationship Id="rId351" Type="http://schemas.openxmlformats.org/officeDocument/2006/relationships/hyperlink" Target="http://www.kcl.ac.uk/depsta/rel/icps/worldbrief/middle_east_records.php?code=184" TargetMode="External" /><Relationship Id="rId352" Type="http://schemas.openxmlformats.org/officeDocument/2006/relationships/hyperlink" Target="http://www.kcl.ac.uk/depsta/rel/icps/worldbrief/africa_records.php?code=19" TargetMode="External" /><Relationship Id="rId353" Type="http://schemas.openxmlformats.org/officeDocument/2006/relationships/hyperlink" Target="http://www.kcl.ac.uk/depsta/rel/icps/worldbrief/europe_records.php?code=124" TargetMode="External" /><Relationship Id="rId354" Type="http://schemas.openxmlformats.org/officeDocument/2006/relationships/hyperlink" Target="http://www.kcl.ac.uk/depsta/rel/icps/worldbrief/europe_records.php?code=141" TargetMode="External" /><Relationship Id="rId355" Type="http://schemas.openxmlformats.org/officeDocument/2006/relationships/hyperlink" Target="http://www.kcl.ac.uk/depsta/rel/icps/worldbrief/europe_records.php?code=120" TargetMode="External" /><Relationship Id="rId356" Type="http://schemas.openxmlformats.org/officeDocument/2006/relationships/hyperlink" Target="http://www.kcl.ac.uk/depsta/rel/icps/worldbrief/europe_records.php?code=127" TargetMode="External" /><Relationship Id="rId357" Type="http://schemas.openxmlformats.org/officeDocument/2006/relationships/hyperlink" Target="http://www.kcl.ac.uk/depsta/rel/icps/worldbrief/europe_records.php?code=138" TargetMode="External" /><Relationship Id="rId358" Type="http://schemas.openxmlformats.org/officeDocument/2006/relationships/hyperlink" Target="http://www.kcl.ac.uk/depsta/rel/icps/worldbrief/africa_records.php?code=16" TargetMode="External" /><Relationship Id="rId359" Type="http://schemas.openxmlformats.org/officeDocument/2006/relationships/hyperlink" Target="http://www.kcl.ac.uk/depsta/rel/icps/worldbrief/south_america_records.php?code=220" TargetMode="External" /><Relationship Id="rId360" Type="http://schemas.openxmlformats.org/officeDocument/2006/relationships/hyperlink" Target="http://www.kcl.ac.uk/depsta/rel/icps/worldbrief/europe_records.php?code=170" TargetMode="External" /><Relationship Id="rId361" Type="http://schemas.openxmlformats.org/officeDocument/2006/relationships/hyperlink" Target="http://www.kcl.ac.uk/depsta/rel/icps/worldbrief/south_america_records.php?code=213" TargetMode="External" /><Relationship Id="rId362" Type="http://schemas.openxmlformats.org/officeDocument/2006/relationships/hyperlink" Target="http://www.kcl.ac.uk/depsta/rel/icps/worldbrief/europe_records.php?code=146" TargetMode="External" /><Relationship Id="rId363" Type="http://schemas.openxmlformats.org/officeDocument/2006/relationships/hyperlink" Target="http://www.kcl.ac.uk/depsta/rel/icps/worldbrief/europe_records.php?code=167" TargetMode="External" /><Relationship Id="rId364" Type="http://schemas.openxmlformats.org/officeDocument/2006/relationships/hyperlink" Target="http://www.kcl.ac.uk/depsta/rel/icps/worldbrief/middle_east_records.php?code=186" TargetMode="External" /><Relationship Id="rId365" Type="http://schemas.openxmlformats.org/officeDocument/2006/relationships/hyperlink" Target="http://www.kcl.ac.uk/depsta/rel/icps/worldbrief/europe_records.php?code=140" TargetMode="External" /><Relationship Id="rId366" Type="http://schemas.openxmlformats.org/officeDocument/2006/relationships/hyperlink" Target="http://www.kcl.ac.uk/depsta/rel/icps/worldbrief/europe_records.php?code=131" TargetMode="External" /><Relationship Id="rId367" Type="http://schemas.openxmlformats.org/officeDocument/2006/relationships/hyperlink" Target="http://www.kcl.ac.uk/depsta/rel/icps/worldbrief/middle_east_records.php?code=181" TargetMode="External" /><Relationship Id="rId368" Type="http://schemas.openxmlformats.org/officeDocument/2006/relationships/hyperlink" Target="http://www.kcl.ac.uk/depsta/rel/icps/worldbrief/africa_records.php?code=40" TargetMode="External" /><Relationship Id="rId369" Type="http://schemas.openxmlformats.org/officeDocument/2006/relationships/hyperlink" Target="http://www.kcl.ac.uk/depsta/rel/icps/worldbrief/europe_records.php?code=145" TargetMode="External" /><Relationship Id="rId370" Type="http://schemas.openxmlformats.org/officeDocument/2006/relationships/hyperlink" Target="http://www.kcl.ac.uk/depsta/rel/icps/worldbrief/europe_records.php?code=166" TargetMode="External" /><Relationship Id="rId371" Type="http://schemas.openxmlformats.org/officeDocument/2006/relationships/hyperlink" Target="http://www.kcl.ac.uk/depsta/rel/icps/worldbrief/europe_records.php?code=134" TargetMode="External" /><Relationship Id="rId372" Type="http://schemas.openxmlformats.org/officeDocument/2006/relationships/hyperlink" Target="http://www.kcl.ac.uk/depsta/rel/icps/worldbrief/europe_records.php?code=132" TargetMode="External" /><Relationship Id="rId373" Type="http://schemas.openxmlformats.org/officeDocument/2006/relationships/hyperlink" Target="http://www.kcl.ac.uk/depsta/rel/icps/worldbrief/europe_records.php?code=119" TargetMode="External" /><Relationship Id="rId374" Type="http://schemas.openxmlformats.org/officeDocument/2006/relationships/hyperlink" Target="http://www.kcl.ac.uk/depsta/rel/icps/worldbrief/africa_records.php?code=3" TargetMode="External" /><Relationship Id="rId375" Type="http://schemas.openxmlformats.org/officeDocument/2006/relationships/hyperlink" Target="http://www.kcl.ac.uk/depsta/rel/icps/worldbrief/europe_records.php?code=137" TargetMode="External" /><Relationship Id="rId376" Type="http://schemas.openxmlformats.org/officeDocument/2006/relationships/hyperlink" Target="http://www.kcl.ac.uk/depsta/rel/icps/worldbrief/africa_records.php?code=30" TargetMode="External" /><Relationship Id="rId377" Type="http://schemas.openxmlformats.org/officeDocument/2006/relationships/hyperlink" Target="http://www.kcl.ac.uk/depsta/rel/icps/worldbrief/europe_records.php?code=154" TargetMode="External" /><Relationship Id="rId378" Type="http://schemas.openxmlformats.org/officeDocument/2006/relationships/hyperlink" Target="http://www.kcl.ac.uk/depsta/rel/icps/worldbrief/south_america_records.php?code=224" TargetMode="External" /><Relationship Id="rId379" Type="http://schemas.openxmlformats.org/officeDocument/2006/relationships/hyperlink" Target="http://www.kcl.ac.uk/depsta/rel/icps/worldbrief/oceania_records.php?code=198" TargetMode="External" /><Relationship Id="rId380" Type="http://schemas.openxmlformats.org/officeDocument/2006/relationships/hyperlink" Target="http://www.kcl.ac.uk/depsta/rel/icps/worldbrief/oceania_records.php?code=197" TargetMode="External" /><Relationship Id="rId381" Type="http://schemas.openxmlformats.org/officeDocument/2006/relationships/hyperlink" Target="http://www.kcl.ac.uk/depsta/rel/icps/worldbrief/continental_asia_records.php?code=100" TargetMode="External" /><Relationship Id="rId382" Type="http://schemas.openxmlformats.org/officeDocument/2006/relationships/hyperlink" Target="http://www.kcl.ac.uk/depsta/rel/icps/worldbrief/oceania_records.php?code=205" TargetMode="External" /><Relationship Id="rId383" Type="http://schemas.openxmlformats.org/officeDocument/2006/relationships/hyperlink" Target="http://www.kcl.ac.uk/depsta/rel/icps/worldbrief/europe_records.php?code=129" TargetMode="External" /><Relationship Id="rId384" Type="http://schemas.openxmlformats.org/officeDocument/2006/relationships/hyperlink" Target="http://www.kcl.ac.uk/depsta/rel/icps/worldbrief/europe_records.php?code=158" TargetMode="External" /><Relationship Id="rId385" Type="http://schemas.openxmlformats.org/officeDocument/2006/relationships/hyperlink" Target="http://www.kcl.ac.uk/depsta/rel/icps/worldbrief/africa_records.php?code=49" TargetMode="External" /><Relationship Id="rId386" Type="http://schemas.openxmlformats.org/officeDocument/2006/relationships/hyperlink" Target="http://www.kcl.ac.uk/depsta/rel/icps/worldbrief/oceania_records.php?code=210" TargetMode="External" /><Relationship Id="rId387" Type="http://schemas.openxmlformats.org/officeDocument/2006/relationships/hyperlink" Target="http://www.kcl.ac.uk/depsta/rel/icps/worldbrief/europe_records.php?code=174" TargetMode="External" /><Relationship Id="rId388" Type="http://schemas.openxmlformats.org/officeDocument/2006/relationships/hyperlink" Target="http://www.kcl.ac.uk/depsta/rel/icps/worldbrief/africa_records.php?code=14" TargetMode="External" /><Relationship Id="rId389" Type="http://schemas.openxmlformats.org/officeDocument/2006/relationships/hyperlink" Target="http://www.kcl.ac.uk/depsta/rel/icps/worldbrief/continental_asia_records.php?code=97" TargetMode="External" /><Relationship Id="rId390" Type="http://schemas.openxmlformats.org/officeDocument/2006/relationships/hyperlink" Target="http://www.kcl.ac.uk/depsta/rel/icps/worldbrief/oceania_records.php?code=207" TargetMode="External" /><Relationship Id="rId391" Type="http://schemas.openxmlformats.org/officeDocument/2006/relationships/hyperlink" Target="http://www.kcl.ac.uk/depsta/rel/icps/worldbrief/africa_records.php?code=15" TargetMode="External" /><Relationship Id="rId392" Type="http://schemas.openxmlformats.org/officeDocument/2006/relationships/hyperlink" Target="http://www.kcl.ac.uk/depsta/rel/icps/worldbrief/middle_east_records.php?code=176" TargetMode="External" /><Relationship Id="rId393" Type="http://schemas.openxmlformats.org/officeDocument/2006/relationships/hyperlink" Target="http://www.kcl.ac.uk/depsta/rel/icps/worldbrief/oceania_records.php?code=209" TargetMode="External" /><Relationship Id="rId394" Type="http://schemas.openxmlformats.org/officeDocument/2006/relationships/hyperlink" Target="http://www.kcl.ac.uk/depsta/rel/icps/worldbrief/europe_records.php?code=128" TargetMode="External" /><Relationship Id="rId395" Type="http://schemas.openxmlformats.org/officeDocument/2006/relationships/hyperlink" Target="http://www.kcl.ac.uk/depsta/rel/icps/worldbrief/europe_records.php?code=164" TargetMode="External" /><Relationship Id="rId396" Type="http://schemas.openxmlformats.org/officeDocument/2006/relationships/hyperlink" Target="http://www.kcl.ac.uk/depsta/rel/icps/worldbrief/continental_asia_records.php?code=90" TargetMode="External" /><Relationship Id="rId397" Type="http://schemas.openxmlformats.org/officeDocument/2006/relationships/hyperlink" Target="http://www.kcl.ac.uk/depsta/rel/icps/worldbrief/africa_records.php?code=13" TargetMode="External" /><Relationship Id="rId398" Type="http://schemas.openxmlformats.org/officeDocument/2006/relationships/hyperlink" Target="http://www.kcl.ac.uk/depsta/rel/icps/worldbrief/central_america_records.php?code=81" TargetMode="External" /><Relationship Id="rId399" Type="http://schemas.openxmlformats.org/officeDocument/2006/relationships/hyperlink" Target="http://www.kcl.ac.uk/depsta/rel/icps/worldbrief/continental_asia_records.php?code=107" TargetMode="External" /><Relationship Id="rId400" Type="http://schemas.openxmlformats.org/officeDocument/2006/relationships/hyperlink" Target="http://www.kcl.ac.uk/depsta/rel/icps/worldbrief/africa_records.php?code=22" TargetMode="External" /><Relationship Id="rId401" Type="http://schemas.openxmlformats.org/officeDocument/2006/relationships/hyperlink" Target="http://www.kcl.ac.uk/depsta/rel/icps/worldbrief/africa_records.php?code=55" TargetMode="External" /><Relationship Id="rId402" Type="http://schemas.openxmlformats.org/officeDocument/2006/relationships/hyperlink" Target="http://www.kcl.ac.uk/depsta/rel/icps/worldbrief/africa_records.php?code=41" TargetMode="External" /><Relationship Id="rId403" Type="http://schemas.openxmlformats.org/officeDocument/2006/relationships/hyperlink" Target="http://www.kcl.ac.uk/depsta/rel/icps/worldbrief/europe_records.php?code=150" TargetMode="External" /><Relationship Id="rId404" Type="http://schemas.openxmlformats.org/officeDocument/2006/relationships/hyperlink" Target="http://www.kcl.ac.uk/depsta/rel/icps/worldbrief/continental_asia_records.php?code=87" TargetMode="External" /><Relationship Id="rId405" Type="http://schemas.openxmlformats.org/officeDocument/2006/relationships/hyperlink" Target="http://www.kcl.ac.uk/depsta/rel/icps/worldbrief/africa_records.php?code=35" TargetMode="External" /><Relationship Id="rId406" Type="http://schemas.openxmlformats.org/officeDocument/2006/relationships/hyperlink" Target="http://www.kcl.ac.uk/depsta/rel/icps/worldbrief/africa_records.php?code=10" TargetMode="External" /><Relationship Id="rId407" Type="http://schemas.openxmlformats.org/officeDocument/2006/relationships/hyperlink" Target="http://www.kcl.ac.uk/depsta/rel/icps/worldbrief/africa_records.php?code=37" TargetMode="External" /><Relationship Id="rId408" Type="http://schemas.openxmlformats.org/officeDocument/2006/relationships/hyperlink" Target="http://www.kcl.ac.uk/depsta/rel/icps/worldbrief/continental_asia_records.php?code=95" TargetMode="External" /><Relationship Id="rId409" Type="http://schemas.openxmlformats.org/officeDocument/2006/relationships/hyperlink" Target="http://www.kcl.ac.uk/depsta/rel/icps/worldbrief/africa_records.php?code=2" TargetMode="External" /><Relationship Id="rId410" Type="http://schemas.openxmlformats.org/officeDocument/2006/relationships/hyperlink" Target="http://www.kcl.ac.uk/depsta/rel/icps/worldbrief/caribbean_records.php?code=65" TargetMode="External" /><Relationship Id="rId411" Type="http://schemas.openxmlformats.org/officeDocument/2006/relationships/hyperlink" Target="http://www.kcl.ac.uk/depsta/rel/icps/worldbrief/africa_records.php?code=32" TargetMode="External" /><Relationship Id="rId412" Type="http://schemas.openxmlformats.org/officeDocument/2006/relationships/hyperlink" Target="http://www.kcl.ac.uk/depsta/rel/icps/worldbrief/oceania_records.php?code=211" TargetMode="External" /><Relationship Id="rId413" Type="http://schemas.openxmlformats.org/officeDocument/2006/relationships/hyperlink" Target="http://www.kcl.ac.uk/depsta/rel/icps/worldbrief/europe_records.php?code=144" TargetMode="External" /><Relationship Id="rId414" Type="http://schemas.openxmlformats.org/officeDocument/2006/relationships/hyperlink" Target="http://www.kcl.ac.uk/depsta/rel/icps/worldbrief/europe_records.php?code=156" TargetMode="External" /><Relationship Id="rId415" Type="http://schemas.openxmlformats.org/officeDocument/2006/relationships/hyperlink" Target="http://www.kcl.ac.uk/depsta/rel/icps/worldbrief/africa_records.php?code=12" TargetMode="External" /><Relationship Id="rId416" Type="http://schemas.openxmlformats.org/officeDocument/2006/relationships/hyperlink" Target="http://www.kcl.ac.uk/depsta/rel/icps/worldbrief/africa_records.php?code=23" TargetMode="External" /><Relationship Id="rId417" Type="http://schemas.openxmlformats.org/officeDocument/2006/relationships/hyperlink" Target="http://www.kcl.ac.uk/depsta/rel/icps/worldbrief/africa_records.php?code=46" TargetMode="External" /><Relationship Id="rId418" Type="http://schemas.openxmlformats.org/officeDocument/2006/relationships/hyperlink" Target="http://www.kcl.ac.uk/depsta/rel/icps/worldbrief/africa_records.php?code=31" TargetMode="External" /><Relationship Id="rId419" Type="http://schemas.openxmlformats.org/officeDocument/2006/relationships/hyperlink" Target="http://www.kcl.ac.uk/depsta/rel/icps/worldbrief/oceania_records.php?code=199" TargetMode="External" /><Relationship Id="rId420" Type="http://schemas.openxmlformats.org/officeDocument/2006/relationships/hyperlink" Target="http://www.kcl.ac.uk/depsta/rel/icps/worldbrief/africa_records.php?code=21" TargetMode="External" /><Relationship Id="rId421" Type="http://schemas.openxmlformats.org/officeDocument/2006/relationships/hyperlink" Target="http://www.kcl.ac.uk/depsta/rel/icps/worldbrief/africa_records.php?code=43" TargetMode="External" /><Relationship Id="rId422" Type="http://schemas.openxmlformats.org/officeDocument/2006/relationships/hyperlink" Target="http://www.kcl.ac.uk/depsta/rel/icps/worldbrief/continental_asia_records.php?code=94" TargetMode="External" /><Relationship Id="rId423" Type="http://schemas.openxmlformats.org/officeDocument/2006/relationships/hyperlink" Target="http://www.kcl.ac.uk/depsta/rel/icps/worldbrief/africa_records.php?code=11" TargetMode="External" /><Relationship Id="rId424" Type="http://schemas.openxmlformats.org/officeDocument/2006/relationships/hyperlink" Target="http://www.kcl.ac.uk/depsta/rel/icps/worldbrief/africa_records.php?code=38" TargetMode="External" /><Relationship Id="rId425" Type="http://schemas.openxmlformats.org/officeDocument/2006/relationships/hyperlink" Target="http://www.kcl.ac.uk/depsta/rel/icps/worldbrief/continental_asia_records.php?code=106" TargetMode="External" /><Relationship Id="rId426" Type="http://schemas.openxmlformats.org/officeDocument/2006/relationships/hyperlink" Target="http://www.kcl.ac.uk/depsta/rel/icps/worldbrief/africa_records.php?code=5" TargetMode="External" /><Relationship Id="rId427" Type="http://schemas.openxmlformats.org/officeDocument/2006/relationships/hyperlink" Target="http://www.kcl.ac.uk/depsta/rel/icps/worldbrief/oceania_records.php?code=200" TargetMode="External" /><Relationship Id="rId428" Type="http://schemas.openxmlformats.org/officeDocument/2006/relationships/hyperlink" Target="http://www.kcl.ac.uk/depsta/rel/icps/worldbrief/europe_records.php?code=136" TargetMode="External" /><Relationship Id="rId429" Type="http://schemas.openxmlformats.org/officeDocument/2006/relationships/hyperlink" Target="http://www.kcl.ac.uk/depsta/rel/icps/worldbrief/caribbean_records.php?code=65" TargetMode="External" /><Relationship Id="rId430" Type="http://schemas.openxmlformats.org/officeDocument/2006/relationships/hyperlink" Target="http://www.kcl.ac.uk/depsta/rel/icps/worldbrief/europe_records.php?code=124" TargetMode="External" /><Relationship Id="rId431" Type="http://schemas.openxmlformats.org/officeDocument/2006/relationships/hyperlink" Target="http://www.kcl.ac.uk/depsta/rel/icps/worldbrief/south_america_records.php?code=213" TargetMode="External" /><Relationship Id="rId432" Type="http://schemas.openxmlformats.org/officeDocument/2006/relationships/hyperlink" Target="http://www.kcl.ac.uk/depsta/rel/icps/worldbrief/africa_records.php?code=35" TargetMode="External" /><Relationship Id="rId433" Type="http://schemas.openxmlformats.org/officeDocument/2006/relationships/hyperlink" Target="http://www.kcl.ac.uk/depsta/rel/icps/worldbrief/continental_asia_records.php?code=94" TargetMode="External" /><Relationship Id="rId434" Type="http://schemas.openxmlformats.org/officeDocument/2006/relationships/hyperlink" Target="http://www.kcl.ac.uk/depsta/rel/icps/worldbrief/oceania_records.php?code=211" TargetMode="External" /><Relationship Id="rId435" Type="http://schemas.openxmlformats.org/officeDocument/2006/relationships/hyperlink" Target="http://www.kcl.ac.uk/depsta/rel/icps/worldbrief/south_america_records.php?code=221" TargetMode="External" /><Relationship Id="rId436" Type="http://schemas.openxmlformats.org/officeDocument/2006/relationships/hyperlink" Target="http://www.kcl.ac.uk/depsta/rel/icps/worldbrief/continental_asia_records.php?code=87" TargetMode="External" /><Relationship Id="rId437" Type="http://schemas.openxmlformats.org/officeDocument/2006/relationships/hyperlink" Target="http://www.kcl.ac.uk/depsta/rel/icps/worldbrief/continental_asia_records.php?code=108" TargetMode="External" /><Relationship Id="rId438" Type="http://schemas.openxmlformats.org/officeDocument/2006/relationships/hyperlink" Target="http://www.kcl.ac.uk/depsta/rel/icps/worldbrief/africa_records.php?code=31" TargetMode="External" /><Relationship Id="rId439" Type="http://schemas.openxmlformats.org/officeDocument/2006/relationships/hyperlink" Target="http://www.kcl.ac.uk/depsta/rel/icps/worldbrief/south_america_records.php?code=220" TargetMode="External" /><Relationship Id="rId440" Type="http://schemas.openxmlformats.org/officeDocument/2006/relationships/hyperlink" Target="http://www.kcl.ac.uk/depsta/rel/icps/worldbrief/continental_asia_records.php?code=107" TargetMode="External" /><Relationship Id="rId441" Type="http://schemas.openxmlformats.org/officeDocument/2006/relationships/hyperlink" Target="http://www.kcl.ac.uk/depsta/rel/icps/worldbrief/africa_records.php?code=29" TargetMode="External" /><Relationship Id="rId442" Type="http://schemas.openxmlformats.org/officeDocument/2006/relationships/hyperlink" Target="http://www.kcl.ac.uk/depsta/rel/icps/worldbrief/africa_records.php?code=7" TargetMode="External" /><Relationship Id="rId443" Type="http://schemas.openxmlformats.org/officeDocument/2006/relationships/hyperlink" Target="http://www.kcl.ac.uk/depsta/rel/icps/worldbrief/africa_records.php?code=3" TargetMode="External" /><Relationship Id="rId444" Type="http://schemas.openxmlformats.org/officeDocument/2006/relationships/hyperlink" Target="http://www.kcl.ac.uk/depsta/rel/icps/worldbrief/africa_records.php?code=38" TargetMode="External" /><Relationship Id="rId445" Type="http://schemas.openxmlformats.org/officeDocument/2006/relationships/hyperlink" Target="http://www.kcl.ac.uk/depsta/rel/icps/worldbrief/central_america_records.php?code=82" TargetMode="External" /><Relationship Id="rId446" Type="http://schemas.openxmlformats.org/officeDocument/2006/relationships/hyperlink" Target="http://www.kcl.ac.uk/depsta/rel/icps/worldbrief/south_america_records.php?code=223" TargetMode="External" /><Relationship Id="rId447" Type="http://schemas.openxmlformats.org/officeDocument/2006/relationships/hyperlink" Target="http://www.kcl.ac.uk/depsta/rel/icps/worldbrief/south_america_records.php?code=217" TargetMode="External" /><Relationship Id="rId448" Type="http://schemas.openxmlformats.org/officeDocument/2006/relationships/hyperlink" Target="http://www.kcl.ac.uk/depsta/rel/icps/worldbrief/africa_records.php?code=6" TargetMode="External" /><Relationship Id="rId449" Type="http://schemas.openxmlformats.org/officeDocument/2006/relationships/hyperlink" Target="http://www.kcl.ac.uk/depsta/rel/icps/worldbrief/middle_east_records.php?code=180" TargetMode="External" /><Relationship Id="rId450" Type="http://schemas.openxmlformats.org/officeDocument/2006/relationships/hyperlink" Target="http://www.kcl.ac.uk/depsta/rel/icps/worldbrief/central_america_records.php?code=85" TargetMode="External" /><Relationship Id="rId451" Type="http://schemas.openxmlformats.org/officeDocument/2006/relationships/hyperlink" Target="http://www.kcl.ac.uk/depsta/rel/icps/worldbrief/africa_records.php?code=2" TargetMode="External" /><Relationship Id="rId452" Type="http://schemas.openxmlformats.org/officeDocument/2006/relationships/hyperlink" Target="http://www.kcl.ac.uk/depsta/rel/icps/worldbrief/south_america_records.php?code=212" TargetMode="External" /><Relationship Id="rId453" Type="http://schemas.openxmlformats.org/officeDocument/2006/relationships/hyperlink" Target="http://www.kcl.ac.uk/depsta/rel/icps/worldbrief/middle_east_records.php?code=183" TargetMode="External" /><Relationship Id="rId454" Type="http://schemas.openxmlformats.org/officeDocument/2006/relationships/hyperlink" Target="http://www.kcl.ac.uk/depsta/rel/icps/worldbrief/africa_records.php?code=40" TargetMode="External" /><Relationship Id="rId455" Type="http://schemas.openxmlformats.org/officeDocument/2006/relationships/hyperlink" Target="http://www.kcl.ac.uk/depsta/rel/icps/worldbrief/africa_records.php?code=5" TargetMode="External" /><Relationship Id="rId456" Type="http://schemas.openxmlformats.org/officeDocument/2006/relationships/hyperlink" Target="http://www.kcl.ac.uk/depsta/rel/icps/worldbrief/africa_records.php?code=51" TargetMode="External" /><Relationship Id="rId457" Type="http://schemas.openxmlformats.org/officeDocument/2006/relationships/hyperlink" Target="http://www.kcl.ac.uk/depsta/rel/icps/worldbrief/africa_records.php?code=15" TargetMode="External" /><Relationship Id="rId458" Type="http://schemas.openxmlformats.org/officeDocument/2006/relationships/hyperlink" Target="http://www.kcl.ac.uk/depsta/rel/icps/worldbrief/africa_records.php?code=28" TargetMode="External" /><Relationship Id="rId459" Type="http://schemas.openxmlformats.org/officeDocument/2006/relationships/hyperlink" Target="http://www.kcl.ac.uk/depsta/rel/icps/worldbrief/africa_records.php?code=49" TargetMode="External" /><Relationship Id="rId460" Type="http://schemas.openxmlformats.org/officeDocument/2006/relationships/hyperlink" Target="http://www.kcl.ac.uk/depsta/rel/icps/worldbrief/continental_asia_records.php?code=106" TargetMode="External" /><Relationship Id="rId461" Type="http://schemas.openxmlformats.org/officeDocument/2006/relationships/hyperlink" Target="http://www.kcl.ac.uk/depsta/rel/icps/worldbrief/africa_records.php?code=23" TargetMode="External" /><Relationship Id="rId462" Type="http://schemas.openxmlformats.org/officeDocument/2006/relationships/hyperlink" Target="http://www.kcl.ac.uk/depsta/rel/icps/worldbrief/europe_records.php?code=122" TargetMode="External" /><Relationship Id="rId463" Type="http://schemas.openxmlformats.org/officeDocument/2006/relationships/hyperlink" Target="http://www.kcl.ac.uk/depsta/rel/icps/worldbrief/caribbean_records.php?code=63" TargetMode="External" /><Relationship Id="rId464" Type="http://schemas.openxmlformats.org/officeDocument/2006/relationships/hyperlink" Target="http://www.kcl.ac.uk/depsta/rel/icps/worldbrief/africa_records.php?code=11" TargetMode="External" /><Relationship Id="rId465" Type="http://schemas.openxmlformats.org/officeDocument/2006/relationships/hyperlink" Target="http://www.kcl.ac.uk/depsta/rel/icps/worldbrief/south_america_records.php?code=224" TargetMode="External" /><Relationship Id="rId466" Type="http://schemas.openxmlformats.org/officeDocument/2006/relationships/hyperlink" Target="http://www.kcl.ac.uk/depsta/rel/icps/worldbrief/africa_records.php?code=47" TargetMode="External" /><Relationship Id="rId467" Type="http://schemas.openxmlformats.org/officeDocument/2006/relationships/hyperlink" Target="http://www.kcl.ac.uk/depsta/rel/icps/worldbrief/continental_asia_records.php?code=111" TargetMode="External" /><Relationship Id="rId468" Type="http://schemas.openxmlformats.org/officeDocument/2006/relationships/hyperlink" Target="http://www.kcl.ac.uk/depsta/rel/icps/worldbrief/europe_records.php?code=119" TargetMode="External" /><Relationship Id="rId469" Type="http://schemas.openxmlformats.org/officeDocument/2006/relationships/hyperlink" Target="http://www.kcl.ac.uk/depsta/rel/icps/worldbrief/central_america_records.php?code=81" TargetMode="External" /><Relationship Id="rId470" Type="http://schemas.openxmlformats.org/officeDocument/2006/relationships/hyperlink" Target="http://www.kcl.ac.uk/depsta/rel/icps/worldbrief/africa_records.php?code=48" TargetMode="External" /><Relationship Id="rId471" Type="http://schemas.openxmlformats.org/officeDocument/2006/relationships/hyperlink" Target="http://www.kcl.ac.uk/depsta/rel/icps/worldbrief/europe_records.php?code=140" TargetMode="External" /><Relationship Id="rId472" Type="http://schemas.openxmlformats.org/officeDocument/2006/relationships/hyperlink" Target="http://www.kcl.ac.uk/depsta/rel/icps/worldbrief/central_america_records.php?code=83" TargetMode="External" /><Relationship Id="rId473" Type="http://schemas.openxmlformats.org/officeDocument/2006/relationships/hyperlink" Target="http://www.kcl.ac.uk/depsta/rel/icps/worldbrief/south_america_records.php?code=216" TargetMode="External" /><Relationship Id="rId474" Type="http://schemas.openxmlformats.org/officeDocument/2006/relationships/hyperlink" Target="http://www.kcl.ac.uk/depsta/rel/icps/worldbrief/caribbean_records.php?code=59" TargetMode="External" /><Relationship Id="rId475" Type="http://schemas.openxmlformats.org/officeDocument/2006/relationships/hyperlink" Target="http://www.kcl.ac.uk/depsta/rel/icps/worldbrief/middle_east_records.php?code=178" TargetMode="External" /><Relationship Id="rId476" Type="http://schemas.openxmlformats.org/officeDocument/2006/relationships/hyperlink" Target="http://www.kcl.ac.uk/depsta/rel/icps/worldbrief/central_america_records.php?code=80" TargetMode="External" /><Relationship Id="rId477" Type="http://schemas.openxmlformats.org/officeDocument/2006/relationships/hyperlink" Target="http://www.kcl.ac.uk/depsta/rel/icps/worldbrief/europe_records.php?code=174" TargetMode="External" /><Relationship Id="rId478" Type="http://schemas.openxmlformats.org/officeDocument/2006/relationships/hyperlink" Target="http://www.kcl.ac.uk/depsta/rel/icps/worldbrief/middle_east_records.php?code=185" TargetMode="External" /><Relationship Id="rId479" Type="http://schemas.openxmlformats.org/officeDocument/2006/relationships/hyperlink" Target="http://www.kcl.ac.uk/depsta/rel/icps/worldbrief/continental_asia_records.php?code=95" TargetMode="External" /><Relationship Id="rId480" Type="http://schemas.openxmlformats.org/officeDocument/2006/relationships/hyperlink" Target="http://www.kcl.ac.uk/depsta/rel/icps/worldbrief/europe_records.php?code=152" TargetMode="External" /><Relationship Id="rId481" Type="http://schemas.openxmlformats.org/officeDocument/2006/relationships/hyperlink" Target="http://www.kcl.ac.uk/depsta/rel/icps/worldbrief/south_america_records.php?code=222" TargetMode="External" /><Relationship Id="rId482" Type="http://schemas.openxmlformats.org/officeDocument/2006/relationships/hyperlink" Target="http://www.kcl.ac.uk/depsta/rel/icps/worldbrief/africa_records.php?code=34" TargetMode="External" /><Relationship Id="rId483" Type="http://schemas.openxmlformats.org/officeDocument/2006/relationships/hyperlink" Target="http://www.kcl.ac.uk/depsta/rel/icps/worldbrief/africa_records.php?code=43" TargetMode="External" /><Relationship Id="rId484" Type="http://schemas.openxmlformats.org/officeDocument/2006/relationships/hyperlink" Target="http://www.kcl.ac.uk/depsta/rel/icps/worldbrief/africa_records.php?code=25" TargetMode="External" /><Relationship Id="rId485" Type="http://schemas.openxmlformats.org/officeDocument/2006/relationships/hyperlink" Target="http://www.kcl.ac.uk/depsta/rel/icps/worldbrief/europe_records.php?code=167" TargetMode="External" /><Relationship Id="rId486" Type="http://schemas.openxmlformats.org/officeDocument/2006/relationships/hyperlink" Target="http://www.kcl.ac.uk/depsta/rel/icps/worldbrief/europe_records.php?code=150" TargetMode="External" /><Relationship Id="rId487" Type="http://schemas.openxmlformats.org/officeDocument/2006/relationships/hyperlink" Target="http://www.kcl.ac.uk/depsta/rel/icps/worldbrief/europe_records.php?code=173" TargetMode="External" /><Relationship Id="rId488" Type="http://schemas.openxmlformats.org/officeDocument/2006/relationships/hyperlink" Target="http://www.kcl.ac.uk/depsta/rel/icps/worldbrief/caribbean_records.php?code=74" TargetMode="External" /><Relationship Id="rId489" Type="http://schemas.openxmlformats.org/officeDocument/2006/relationships/hyperlink" Target="http://www.kcl.ac.uk/depsta/rel/icps/worldbrief/continental_asia_records.php?code=102" TargetMode="External" /><Relationship Id="rId490" Type="http://schemas.openxmlformats.org/officeDocument/2006/relationships/hyperlink" Target="http://www.kcl.ac.uk/depsta/rel/icps/worldbrief/europe_records.php?code=170" TargetMode="External" /><Relationship Id="rId491" Type="http://schemas.openxmlformats.org/officeDocument/2006/relationships/hyperlink" Target="http://www.kcl.ac.uk/depsta/rel/icps/worldbrief/europe_records.php?code=147" TargetMode="External" /><Relationship Id="rId492" Type="http://schemas.openxmlformats.org/officeDocument/2006/relationships/hyperlink" Target="http://www.kcl.ac.uk/depsta/rel/icps/worldbrief/africa_records.php?code=8" TargetMode="External" /><Relationship Id="rId493" Type="http://schemas.openxmlformats.org/officeDocument/2006/relationships/hyperlink" Target="http://www.kcl.ac.uk/depsta/rel/icps/worldbrief/africa_records.php?code=1" TargetMode="External" /><Relationship Id="rId494" Type="http://schemas.openxmlformats.org/officeDocument/2006/relationships/hyperlink" Target="http://www.kcl.ac.uk/depsta/rel/icps/worldbrief/europe_records.php?code=138" TargetMode="External" /><Relationship Id="rId495" Type="http://schemas.openxmlformats.org/officeDocument/2006/relationships/hyperlink" Target="http://www.kcl.ac.uk/depsta/rel/icps/worldbrief/europe_records.php?code=127" TargetMode="External" /><Relationship Id="rId496" Type="http://schemas.openxmlformats.org/officeDocument/2006/relationships/hyperlink" Target="http://www.kcl.ac.uk/depsta/rel/icps/worldbrief/africa_records.php?code=14" TargetMode="External" /><Relationship Id="rId497" Type="http://schemas.openxmlformats.org/officeDocument/2006/relationships/hyperlink" Target="http://www.kcl.ac.uk/depsta/rel/icps/worldbrief/caribbean_records.php?code=69" TargetMode="External" /><Relationship Id="rId498" Type="http://schemas.openxmlformats.org/officeDocument/2006/relationships/hyperlink" Target="http://www.kcl.ac.uk/depsta/rel/icps/worldbrief/middle_east_records.php?code=182" TargetMode="External" /><Relationship Id="rId499" Type="http://schemas.openxmlformats.org/officeDocument/2006/relationships/hyperlink" Target="http://www.kcl.ac.uk/depsta/rel/icps/worldbrief/oceania_records.php?code=207" TargetMode="External" /><Relationship Id="rId500" Type="http://schemas.openxmlformats.org/officeDocument/2006/relationships/hyperlink" Target="http://www.kcl.ac.uk/depsta/rel/icps/worldbrief/africa_records.php?code=52" TargetMode="External" /><Relationship Id="rId501" Type="http://schemas.openxmlformats.org/officeDocument/2006/relationships/hyperlink" Target="http://www.kcl.ac.uk/depsta/rel/icps/worldbrief/oceania_records.php?code=198" TargetMode="External" /><Relationship Id="rId502" Type="http://schemas.openxmlformats.org/officeDocument/2006/relationships/hyperlink" Target="http://www.kcl.ac.uk/depsta/rel/icps/worldbrief/south_america_records.php?code=214" TargetMode="External" /><Relationship Id="rId503" Type="http://schemas.openxmlformats.org/officeDocument/2006/relationships/hyperlink" Target="http://www.kcl.ac.uk/depsta/rel/icps/worldbrief/africa_records.php?code=33" TargetMode="External" /><Relationship Id="rId504" Type="http://schemas.openxmlformats.org/officeDocument/2006/relationships/hyperlink" Target="http://www.kcl.ac.uk/depsta/rel/icps/worldbrief/oceania_records.php?code=196" TargetMode="External" /><Relationship Id="rId505" Type="http://schemas.openxmlformats.org/officeDocument/2006/relationships/hyperlink" Target="http://www.kcl.ac.uk/depsta/rel/icps/worldbrief/africa_records.php?code=41" TargetMode="External" /><Relationship Id="rId506" Type="http://schemas.openxmlformats.org/officeDocument/2006/relationships/hyperlink" Target="http://www.kcl.ac.uk/depsta/rel/icps/worldbrief/europe_records.php?code=163" TargetMode="External" /><Relationship Id="rId507" Type="http://schemas.openxmlformats.org/officeDocument/2006/relationships/hyperlink" Target="http://www.kcl.ac.uk/depsta/rel/icps/worldbrief/south_america_records.php?code=219" TargetMode="External" /><Relationship Id="rId508" Type="http://schemas.openxmlformats.org/officeDocument/2006/relationships/hyperlink" Target="http://www.kcl.ac.uk/depsta/rel/icps/worldbrief/oceania_records.php?code=205" TargetMode="External" /><Relationship Id="rId509" Type="http://schemas.openxmlformats.org/officeDocument/2006/relationships/hyperlink" Target="http://www.kcl.ac.uk/depsta/rel/icps/worldbrief/south_america_records.php?code=215" TargetMode="External" /><Relationship Id="rId510" Type="http://schemas.openxmlformats.org/officeDocument/2006/relationships/hyperlink" Target="http://www.kcl.ac.uk/depsta/rel/icps/worldbrief/north_america_records.php?code=188" TargetMode="External" /><Relationship Id="rId511" Type="http://schemas.openxmlformats.org/officeDocument/2006/relationships/hyperlink" Target="http://www.kcl.ac.uk/depsta/rel/icps/worldbrief/europe_records.php?code=131" TargetMode="External" /><Relationship Id="rId512" Type="http://schemas.openxmlformats.org/officeDocument/2006/relationships/hyperlink" Target="http://www.kcl.ac.uk/depsta/rel/icps/worldbrief/europe_records.php?code=157" TargetMode="External" /><Relationship Id="rId513" Type="http://schemas.openxmlformats.org/officeDocument/2006/relationships/hyperlink" Target="http://www.kcl.ac.uk/depsta/rel/icps/worldbrief/continental_asia_records.php?code=90" TargetMode="External" /><Relationship Id="rId514" Type="http://schemas.openxmlformats.org/officeDocument/2006/relationships/hyperlink" Target="http://www.kcl.ac.uk/depsta/rel/icps/worldbrief/africa_records.php?code=53" TargetMode="External" /><Relationship Id="rId515" Type="http://schemas.openxmlformats.org/officeDocument/2006/relationships/hyperlink" Target="http://www.kcl.ac.uk/depsta/rel/icps/worldbrief/africa_records.php?code=45" TargetMode="External" /><Relationship Id="rId516" Type="http://schemas.openxmlformats.org/officeDocument/2006/relationships/hyperlink" Target="http://www.kcl.ac.uk/depsta/rel/icps/worldbrief/middle_east_records.php?code=175" TargetMode="External" /><Relationship Id="rId517" Type="http://schemas.openxmlformats.org/officeDocument/2006/relationships/hyperlink" Target="http://www.kcl.ac.uk/depsta/rel/icps/worldbrief/europe_records.php?code=154" TargetMode="External" /><Relationship Id="rId518" Type="http://schemas.openxmlformats.org/officeDocument/2006/relationships/hyperlink" Target="http://www.kcl.ac.uk/depsta/rel/icps/worldbrief/europe_records.php?code=164" TargetMode="External" /><Relationship Id="rId519" Type="http://schemas.openxmlformats.org/officeDocument/2006/relationships/hyperlink" Target="http://www.kcl.ac.uk/depsta/rel/icps/worldbrief/africa_records.php?code=22" TargetMode="External" /><Relationship Id="rId520" Type="http://schemas.openxmlformats.org/officeDocument/2006/relationships/hyperlink" Target="http://www.kcl.ac.uk/depsta/rel/icps/worldbrief/continental_asia_records.php?code=109" TargetMode="External" /><Relationship Id="rId521" Type="http://schemas.openxmlformats.org/officeDocument/2006/relationships/hyperlink" Target="http://www.kcl.ac.uk/depsta/rel/icps/worldbrief/caribbean_records.php?code=68" TargetMode="External" /><Relationship Id="rId522" Type="http://schemas.openxmlformats.org/officeDocument/2006/relationships/hyperlink" Target="http://www.kcl.ac.uk/depsta/rel/icps/worldbrief/europe_records.php?code=141" TargetMode="External" /><Relationship Id="rId523" Type="http://schemas.openxmlformats.org/officeDocument/2006/relationships/hyperlink" Target="http://www.kcl.ac.uk/depsta/rel/icps/worldbrief/europe_records.php?code=155" TargetMode="External" /><Relationship Id="rId524" Type="http://schemas.openxmlformats.org/officeDocument/2006/relationships/hyperlink" Target="http://www.kcl.ac.uk/depsta/rel/icps/worldbrief/caribbean_records.php?code=67" TargetMode="External" /><Relationship Id="rId525" Type="http://schemas.openxmlformats.org/officeDocument/2006/relationships/hyperlink" Target="http://www.kcl.ac.uk/depsta/rel/icps/worldbrief/continental_asia_records.php?code=104" TargetMode="External" /><Relationship Id="rId526" Type="http://schemas.openxmlformats.org/officeDocument/2006/relationships/hyperlink" Target="http://www.kcl.ac.uk/depsta/rel/icps/worldbrief/europe_records.php?code=148" TargetMode="External" /><Relationship Id="rId527" Type="http://schemas.openxmlformats.org/officeDocument/2006/relationships/hyperlink" Target="http://www.kcl.ac.uk/depsta/rel/icps/worldbrief/europe_records.php?code=149" TargetMode="External" /><Relationship Id="rId528" Type="http://schemas.openxmlformats.org/officeDocument/2006/relationships/hyperlink" Target="http://www.kcl.ac.uk/depsta/rel/icps/worldbrief/europe_records.php?code=120" TargetMode="External" /><Relationship Id="rId529" Type="http://schemas.openxmlformats.org/officeDocument/2006/relationships/hyperlink" Target="http://www.kcl.ac.uk/depsta/rel/icps/worldbrief/middle_east_records.php?code=177" TargetMode="External" /><Relationship Id="rId530" Type="http://schemas.openxmlformats.org/officeDocument/2006/relationships/hyperlink" Target="http://www.kcl.ac.uk/depsta/rel/icps/worldbrief/europe_records.php?code=143" TargetMode="External" /><Relationship Id="rId531" Type="http://schemas.openxmlformats.org/officeDocument/2006/relationships/hyperlink" Target="http://www.kcl.ac.uk/depsta/rel/icps/worldbrief/africa_records.php?code=4" TargetMode="External" /><Relationship Id="rId532" Type="http://schemas.openxmlformats.org/officeDocument/2006/relationships/hyperlink" Target="http://www.kcl.ac.uk/depsta/rel/icps/worldbrief/europe_records.php?code=134" TargetMode="External" /><Relationship Id="rId533" Type="http://schemas.openxmlformats.org/officeDocument/2006/relationships/hyperlink" Target="http://www.kcl.ac.uk/depsta/rel/icps/worldbrief/continental_asia_records.php?code=114" TargetMode="External" /><Relationship Id="rId534" Type="http://schemas.openxmlformats.org/officeDocument/2006/relationships/hyperlink" Target="http://www.kcl.ac.uk/depsta/rel/icps/worldbrief/continental_asia_records.php?code=96" TargetMode="External" /><Relationship Id="rId535" Type="http://schemas.openxmlformats.org/officeDocument/2006/relationships/hyperlink" Target="http://www.kcl.ac.uk/depsta/rel/icps/worldbrief/caribbean_records.php?code=70" TargetMode="External" /><Relationship Id="rId536" Type="http://schemas.openxmlformats.org/officeDocument/2006/relationships/hyperlink" Target="http://www.kcl.ac.uk/depsta/rel/icps/worldbrief/europe_records.php?code=123" TargetMode="External" /><Relationship Id="rId537" Type="http://schemas.openxmlformats.org/officeDocument/2006/relationships/hyperlink" Target="http://www.kcl.ac.uk/depsta/rel/icps/worldbrief/central_america_records.php?code=78" TargetMode="External" /><Relationship Id="rId538" Type="http://schemas.openxmlformats.org/officeDocument/2006/relationships/hyperlink" Target="http://www.kcl.ac.uk/depsta/rel/icps/worldbrief/africa_records.php?code=30" TargetMode="External" /><Relationship Id="rId539" Type="http://schemas.openxmlformats.org/officeDocument/2006/relationships/hyperlink" Target="http://www.kcl.ac.uk/depsta/rel/icps/worldbrief/europe_records.php?code=135" TargetMode="External" /><Relationship Id="rId540" Type="http://schemas.openxmlformats.org/officeDocument/2006/relationships/hyperlink" Target="http://www.kcl.ac.uk/depsta/rel/icps/worldbrief/europe_records.php?code=172" TargetMode="External" /><Relationship Id="rId541" Type="http://schemas.openxmlformats.org/officeDocument/2006/relationships/hyperlink" Target="http://www.kcl.ac.uk/depsta/rel/icps/worldbrief/africa_records.php?code=50" TargetMode="External" /><Relationship Id="rId542" Type="http://schemas.openxmlformats.org/officeDocument/2006/relationships/hyperlink" Target="http://www.kcl.ac.uk/depsta/rel/icps/worldbrief/europe_records.php?code=125" TargetMode="External" /><Relationship Id="rId543" Type="http://schemas.openxmlformats.org/officeDocument/2006/relationships/hyperlink" Target="http://www.kcl.ac.uk/depsta/rel/icps/worldbrief/caribbean_records.php?code=60" TargetMode="External" /><Relationship Id="rId544" Type="http://schemas.openxmlformats.org/officeDocument/2006/relationships/hyperlink" Target="http://www.kcl.ac.uk/depsta/rel/icps/worldbrief/africa_records.php?code=10" TargetMode="External" /><Relationship Id="rId545" Type="http://schemas.openxmlformats.org/officeDocument/2006/relationships/hyperlink" Target="http://www.kcl.ac.uk/depsta/rel/icps/worldbrief/europe_records.php?code=165" TargetMode="External" /><Relationship Id="rId546" Type="http://schemas.openxmlformats.org/officeDocument/2006/relationships/hyperlink" Target="http://www.kcl.ac.uk/depsta/rel/icps/worldbrief/europe_records.php?code=160" TargetMode="External" /><Relationship Id="rId547" Type="http://schemas.openxmlformats.org/officeDocument/2006/relationships/hyperlink" Target="http://www.kcl.ac.uk/depsta/rel/icps/worldbrief/caribbean_records.php?code=77" TargetMode="External" /><Relationship Id="rId548" Type="http://schemas.openxmlformats.org/officeDocument/2006/relationships/hyperlink" Target="http://www.kcl.ac.uk/depsta/rel/icps/worldbrief/caribbean_records.php?code=57" TargetMode="External" /><Relationship Id="rId549" Type="http://schemas.openxmlformats.org/officeDocument/2006/relationships/hyperlink" Target="http://www.kcl.ac.uk/depsta/rel/icps/worldbrief/central_america_records.php?code=79" TargetMode="External" /><Relationship Id="rId550" Type="http://schemas.openxmlformats.org/officeDocument/2006/relationships/hyperlink" Target="http://www.kcl.ac.uk/depsta/rel/icps/worldbrief/north_america_records.php?code=190" TargetMode="External" /><Relationship Id="rId551" Type="http://schemas.openxmlformats.org/officeDocument/2006/relationships/hyperlink" Target="http://www.kcl.ac.uk/depsta/rel/icps/worldbrief/europe_records.php?code=171" TargetMode="External" /><Relationship Id="rId552" Type="http://schemas.openxmlformats.org/officeDocument/2006/relationships/hyperlink" Target="http://www.kcl.ac.uk/depsta/rel/icps/worldbrief/oceania_records.php?code=202" TargetMode="External" /><Relationship Id="rId553" Type="http://schemas.openxmlformats.org/officeDocument/2006/relationships/hyperlink" Target="http://www.kcl.ac.uk/depsta/rel/icps/worldbrief/europe_records.php?code=166" TargetMode="External" /><Relationship Id="rId554" Type="http://schemas.openxmlformats.org/officeDocument/2006/relationships/hyperlink" Target="http://www.kcl.ac.uk/depsta/rel/icps/worldbrief/oceania_records.php?code=192" TargetMode="External" /><Relationship Id="rId555" Type="http://schemas.openxmlformats.org/officeDocument/2006/relationships/hyperlink" Target="http://www.kcl.ac.uk/depsta/rel/icps/worldbrief/caribbean_records.php?code=62" TargetMode="External" /><Relationship Id="rId556" Type="http://schemas.openxmlformats.org/officeDocument/2006/relationships/hyperlink" Target="http://www.kcl.ac.uk/depsta/rel/icps/worldbrief/europe_records.php?code=168" TargetMode="External" /><Relationship Id="rId557" Type="http://schemas.openxmlformats.org/officeDocument/2006/relationships/hyperlink" Target="http://www.kcl.ac.uk/depsta/rel/icps/worldbrief/europe_records.php?code=129" TargetMode="External" /><Relationship Id="rId558" Type="http://schemas.openxmlformats.org/officeDocument/2006/relationships/hyperlink" Target="http://www.kcl.ac.uk/depsta/rel/icps/worldbrief/europe_records.php?code=126" TargetMode="External" /><Relationship Id="rId559" Type="http://schemas.openxmlformats.org/officeDocument/2006/relationships/hyperlink" Target="http://www.kcl.ac.uk/depsta/rel/icps/worldbrief/europe_records.php?code=142" TargetMode="External" /><Relationship Id="rId560" Type="http://schemas.openxmlformats.org/officeDocument/2006/relationships/hyperlink" Target="http://www.kcl.ac.uk/depsta/rel/icps/worldbrief/north_america_records.php?code=187" TargetMode="External" /><Relationship Id="rId561" Type="http://schemas.openxmlformats.org/officeDocument/2006/relationships/hyperlink" Target="http://www.kcl.ac.uk/depsta/rel/icps/worldbrief/europe_records.php?code=158" TargetMode="External" /><Relationship Id="rId562" Type="http://schemas.openxmlformats.org/officeDocument/2006/relationships/hyperlink" Target="http://www.kcl.ac.uk/depsta/rel/icps/worldbrief/oceania_records.php?code=210" TargetMode="External" /><Relationship Id="rId563" Type="http://schemas.openxmlformats.org/officeDocument/2006/relationships/hyperlink" Target="http://www.kcl.ac.uk/depsta/rel/icps/worldbrief/europe_records.php?code=139" TargetMode="External" /><Relationship Id="rId564" Type="http://schemas.openxmlformats.org/officeDocument/2006/relationships/hyperlink" Target="http://www.kcl.ac.uk/depsta/rel/icps/worldbrief/middle_east_records.php?code=179" TargetMode="External" /><Relationship Id="rId565" Type="http://schemas.openxmlformats.org/officeDocument/2006/relationships/hyperlink" Target="http://www.kcl.ac.uk/depsta/rel/icps/worldbrief/africa_records.php?code=21" TargetMode="External" /><Relationship Id="rId566" Type="http://schemas.openxmlformats.org/officeDocument/2006/relationships/hyperlink" Target="http://www.kcl.ac.uk/depsta/rel/icps/worldbrief/europe_records.php?code=130" TargetMode="External" /><Relationship Id="rId567" Type="http://schemas.openxmlformats.org/officeDocument/2006/relationships/hyperlink" Target="http://www.kcl.ac.uk/depsta/rel/icps/worldbrief/europe_records.php?code=128" TargetMode="External" /><Relationship Id="rId568" Type="http://schemas.openxmlformats.org/officeDocument/2006/relationships/hyperlink" Target="http://www.kcl.ac.uk/depsta/rel/icps/worldbrief/caribbean_records.php?code=64" TargetMode="External" /><Relationship Id="rId569" Type="http://schemas.openxmlformats.org/officeDocument/2006/relationships/hyperlink" Target="http://www.kcl.ac.uk/depsta/rel/icps/worldbrief/continental_asia_records.php?code=98" TargetMode="External" /><Relationship Id="rId570" Type="http://schemas.openxmlformats.org/officeDocument/2006/relationships/hyperlink" Target="http://www.kcl.ac.uk/depsta/rel/icps/worldbrief/europe_records.php?code=118" TargetMode="External" /><Relationship Id="rId571" Type="http://schemas.openxmlformats.org/officeDocument/2006/relationships/hyperlink" Target="http://www.kcl.ac.uk/depsta/rel/icps/worldbrief/continental_asia_records.php?code=99" TargetMode="External" /><Relationship Id="rId572" Type="http://schemas.openxmlformats.org/officeDocument/2006/relationships/hyperlink" Target="http://www.kcl.ac.uk/depsta/rel/icps/worldbrief/europe_records.php?code=169" TargetMode="External" /><Relationship Id="rId573" Type="http://schemas.openxmlformats.org/officeDocument/2006/relationships/hyperlink" Target="http://www.kcl.ac.uk/depsta/rel/icps/worldbrief/africa_records.php?code=16" TargetMode="External" /><Relationship Id="rId574" Type="http://schemas.openxmlformats.org/officeDocument/2006/relationships/hyperlink" Target="http://www.kcl.ac.uk/depsta/rel/icps/worldbrief/continental_asia_records.php?code=113" TargetMode="External" /><Relationship Id="rId575" Type="http://schemas.openxmlformats.org/officeDocument/2006/relationships/hyperlink" Target="http://www.kcl.ac.uk/depsta/rel/icps/worldbrief/caribbean_records.php?code=66" TargetMode="External" /><Relationship Id="rId576" Type="http://schemas.openxmlformats.org/officeDocument/2006/relationships/hyperlink" Target="http://www.kcl.ac.uk/depsta/rel/icps/worldbrief/africa_records.php?code=26" TargetMode="External" /><Relationship Id="rId577" Type="http://schemas.openxmlformats.org/officeDocument/2006/relationships/hyperlink" Target="http://www.kcl.ac.uk/depsta/rel/icps/worldbrief/europe_records.php?code=145" TargetMode="External" /><Relationship Id="rId578" Type="http://schemas.openxmlformats.org/officeDocument/2006/relationships/hyperlink" Target="http://www.kcl.ac.uk/depsta/rel/icps/worldbrief/europe_records.php?code=159" TargetMode="External" /><Relationship Id="rId579" Type="http://schemas.openxmlformats.org/officeDocument/2006/relationships/hyperlink" Target="http://www.kcl.ac.uk/depsta/rel/icps/worldbrief/continental_asia_records.php?code=101" TargetMode="External" /><Relationship Id="rId580" Type="http://schemas.openxmlformats.org/officeDocument/2006/relationships/hyperlink" Target="http://www.kcl.ac.uk/depsta/rel/icps/worldbrief/continental_asia_records.php?code=97" TargetMode="External" /><Relationship Id="rId581" Type="http://schemas.openxmlformats.org/officeDocument/2006/relationships/hyperlink" Target="http://www.kcl.ac.uk/depsta/rel/icps/worldbrief/europe_records.php?code=146" TargetMode="External" /><Relationship Id="rId582" Type="http://schemas.openxmlformats.org/officeDocument/2006/relationships/hyperlink" Target="http://www.kcl.ac.uk/depsta/rel/icps/worldbrief/central_america_records.php?code=84" TargetMode="External" /><Relationship Id="rId583" Type="http://schemas.openxmlformats.org/officeDocument/2006/relationships/hyperlink" Target="http://www.kcl.ac.uk/depsta/rel/icps/worldbrief/europe_records.php?code=136" TargetMode="External" /><Relationship Id="rId584" Type="http://schemas.openxmlformats.org/officeDocument/2006/relationships/hyperlink" Target="http://www.kcl.ac.uk/depsta/rel/icps/worldbrief/europe_records.php?code=161" TargetMode="External" /><Relationship Id="rId585" Type="http://schemas.openxmlformats.org/officeDocument/2006/relationships/hyperlink" Target="http://www.kcl.ac.uk/depsta/rel/icps/worldbrief/europe_records.php?code=132" TargetMode="External" /><Relationship Id="rId586" Type="http://schemas.openxmlformats.org/officeDocument/2006/relationships/hyperlink" Target="http://www.kcl.ac.uk/depsta/rel/icps/worldbrief/europe_records.php?code=151" TargetMode="External" /><Relationship Id="rId587" Type="http://schemas.openxmlformats.org/officeDocument/2006/relationships/hyperlink" Target="http://www.kcl.ac.uk/depsta/rel/icps/worldbrief/continental_asia_records.php?code=105" TargetMode="External" /><Relationship Id="rId588" Type="http://schemas.openxmlformats.org/officeDocument/2006/relationships/hyperlink" Target="http://www.kcl.ac.uk/depsta/rel/icps/worldbrief/europe_records.php?code=133" TargetMode="External" /><Relationship Id="rId589" Type="http://schemas.openxmlformats.org/officeDocument/2006/relationships/hyperlink" Target="http://www.kcl.ac.uk/depsta/rel/icps/worldbrief/africa_records.php?code=32" TargetMode="External" /><Relationship Id="rId590" Type="http://schemas.openxmlformats.org/officeDocument/2006/relationships/hyperlink" Target="http://www.kcl.ac.uk/depsta/rel/icps/worldbrief/europe_records.php?code=137" TargetMode="External" /><Relationship Id="rId591" Type="http://schemas.openxmlformats.org/officeDocument/2006/relationships/hyperlink" Target="http://www.kcl.ac.uk/depsta/rel/icps/worldbrief/continental_asia_records.php?code=116" TargetMode="External" /><Relationship Id="rId592" Type="http://schemas.openxmlformats.org/officeDocument/2006/relationships/hyperlink" Target="http://www.kcl.ac.uk/depsta/rel/icps/worldbrief/continental_asia_records.php?code=93" TargetMode="External" /><Relationship Id="rId593" Type="http://schemas.openxmlformats.org/officeDocument/2006/relationships/hyperlink" Target="http://www.kcl.ac.uk/depsta/rel/icps/worldbrief/europe_records.php?code=121" TargetMode="External" /><Relationship Id="rId594" Type="http://schemas.openxmlformats.org/officeDocument/2006/relationships/hyperlink" Target="http://www.kcl.ac.uk/depsta/rel/icps/worldbrief/continental_asia_records.php?code=89" TargetMode="External" /><Relationship Id="rId595" Type="http://schemas.openxmlformats.org/officeDocument/2006/relationships/hyperlink" Target="http://www.kcl.ac.uk/depsta/rel/icps/worldbrief/europe_records.php?code=153" TargetMode="External" /><Relationship Id="rId596" Type="http://schemas.openxmlformats.org/officeDocument/2006/relationships/hyperlink" Target="http://www.kcl.ac.uk/depsta/rel/icps/worldbrief/africa_records.php?code=46" TargetMode="External" /><Relationship Id="rId597" Type="http://schemas.openxmlformats.org/officeDocument/2006/relationships/hyperlink" Target="http://www.kcl.ac.uk/depsta/rel/icps/worldbrief/oceania_records.php?code=194" TargetMode="External" /><Relationship Id="rId598" Type="http://schemas.openxmlformats.org/officeDocument/2006/relationships/hyperlink" Target="http://www.kcl.ac.uk/depsta/rel/icps/worldbrief/north_america_records.php?code=189" TargetMode="External" /><Relationship Id="rId599" Type="http://schemas.openxmlformats.org/officeDocument/2006/relationships/hyperlink" Target="http://www.kcl.ac.uk/depsta/rel/icps/worldbrief/europe_records.php?code=144" TargetMode="External" /><Relationship Id="rId600" Type="http://schemas.openxmlformats.org/officeDocument/2006/relationships/hyperlink" Target="http://www.kcl.ac.uk/depsta/rel/icps/worldbrief/oceania_records.php?code=206" TargetMode="External" /><Relationship Id="rId601" Type="http://schemas.openxmlformats.org/officeDocument/2006/relationships/hyperlink" Target="http://www.kcl.ac.uk/depsta/rel/icps/worldbrief/africa_records.php?code=36" TargetMode="External" /><Relationship Id="rId602" Type="http://schemas.openxmlformats.org/officeDocument/2006/relationships/hyperlink" Target="http://www.kcl.ac.uk/depsta/rel/icps/worldbrief/continental_asia_records.php?code=110" TargetMode="External" /><Relationship Id="rId603" Type="http://schemas.openxmlformats.org/officeDocument/2006/relationships/hyperlink" Target="http://www.kcl.ac.uk/depsta/rel/icps/worldbrief/caribbean_records.php?code=58" TargetMode="External" /><Relationship Id="rId604" Type="http://schemas.openxmlformats.org/officeDocument/2006/relationships/hyperlink" Target="http://www.kcl.ac.uk/depsta/rel/icps/worldbrief/oceania_records.php?code=204" TargetMode="External" /><Relationship Id="rId605" Type="http://schemas.openxmlformats.org/officeDocument/2006/relationships/hyperlink" Target="http://www.kcl.ac.uk/depsta/rel/icps/worldbrief/oceania_records.php?code=193" TargetMode="External" /><Relationship Id="rId606" Type="http://schemas.openxmlformats.org/officeDocument/2006/relationships/hyperlink" Target="http://www.kcl.ac.uk/depsta/rel/icps/worldbrief/oceania_records.php?code=197" TargetMode="External" /><Relationship Id="rId607" Type="http://schemas.openxmlformats.org/officeDocument/2006/relationships/hyperlink" Target="http://www.kcl.ac.uk/depsta/rel/icps/worldbrief/africa_records.php?code=39" TargetMode="External" /><Relationship Id="rId608" Type="http://schemas.openxmlformats.org/officeDocument/2006/relationships/hyperlink" Target="http://www.kcl.ac.uk/depsta/rel/icps/worldbrief/oceania_records.php?code=208" TargetMode="External" /><Relationship Id="rId609" Type="http://schemas.openxmlformats.org/officeDocument/2006/relationships/hyperlink" Target="http://www.kcl.ac.uk/depsta/rel/icps/worldbrief/africa_records.php?code=42" TargetMode="External" /><Relationship Id="rId610" Type="http://schemas.openxmlformats.org/officeDocument/2006/relationships/hyperlink" Target="http://www.kcl.ac.uk/depsta/rel/icps/worldbrief/continental_asia_records.php?code=100" TargetMode="External" /><Relationship Id="rId611" Type="http://schemas.openxmlformats.org/officeDocument/2006/relationships/hyperlink" Target="http://www.kcl.ac.uk/depsta/rel/icps/worldbrief/oceania_records.php?code=200" TargetMode="External" /><Relationship Id="rId612" Type="http://schemas.openxmlformats.org/officeDocument/2006/relationships/hyperlink" Target="http://www.kcl.ac.uk/depsta/rel/icps/worldbrief/caribbean_records.php?code=73" TargetMode="External" /><Relationship Id="rId613" Type="http://schemas.openxmlformats.org/officeDocument/2006/relationships/hyperlink" Target="http://www.kcl.ac.uk/depsta/rel/icps/worldbrief/europe_records.php?code=162" TargetMode="External" /><Relationship Id="rId614" Type="http://schemas.openxmlformats.org/officeDocument/2006/relationships/hyperlink" Target="http://www.kcl.ac.uk/depsta/rel/icps/worldbrief/oceania_records.php?code=209" TargetMode="External" /><Relationship Id="rId615" Type="http://schemas.openxmlformats.org/officeDocument/2006/relationships/hyperlink" Target="http://www.kcl.ac.uk/depsta/rel/icps/worldbrief/continental_asia_records.php?code=103" TargetMode="External" /><Relationship Id="rId616" Type="http://schemas.openxmlformats.org/officeDocument/2006/relationships/hyperlink" Target="http://www.kcl.ac.uk/depsta/rel/icps/worldbrief/continental_asia_records.php?code=93" TargetMode="External" /><Relationship Id="rId617" Type="http://schemas.openxmlformats.org/officeDocument/2006/relationships/hyperlink" Target="http://www.kcl.ac.uk/depsta/rel/icps/worldbrief/continental_asia_records.php?code=105" TargetMode="External" /><Relationship Id="rId618" Type="http://schemas.openxmlformats.org/officeDocument/2006/relationships/hyperlink" Target="http://www.kcl.ac.uk/depsta/rel/icps/worldbrief/continental_asia_records.php?code=114" TargetMode="External" /><Relationship Id="rId619" Type="http://schemas.openxmlformats.org/officeDocument/2006/relationships/hyperlink" Target="http://www.kcl.ac.uk/depsta/rel/icps/worldbrief/middle_east_records.php?code=179" TargetMode="External" /><Relationship Id="rId620" Type="http://schemas.openxmlformats.org/officeDocument/2006/relationships/hyperlink" Target="http://www.kcl.ac.uk/depsta/rel/icps/worldbrief/continental_asia_records.php?code=117" TargetMode="External" /><Relationship Id="rId621" Type="http://schemas.openxmlformats.org/officeDocument/2006/relationships/hyperlink" Target="http://www.kcl.ac.uk/depsta/rel/icps/worldbrief/middle_east_records.php?code=182" TargetMode="External" /><Relationship Id="rId622" Type="http://schemas.openxmlformats.org/officeDocument/2006/relationships/hyperlink" Target="http://www.kcl.ac.uk/depsta/rel/icps/worldbrief/continental_asia_records.php?code=110" TargetMode="External" /><Relationship Id="rId623" Type="http://schemas.openxmlformats.org/officeDocument/2006/relationships/hyperlink" Target="http://www.kcl.ac.uk/depsta/rel/icps/worldbrief/south_america_records.php?code=217" TargetMode="External" /><Relationship Id="rId624" Type="http://schemas.openxmlformats.org/officeDocument/2006/relationships/hyperlink" Target="http://www.kcl.ac.uk/depsta/rel/icps/worldbrief/north_america_records.php?code=187" TargetMode="External" /><Relationship Id="rId625" Type="http://schemas.openxmlformats.org/officeDocument/2006/relationships/hyperlink" Target="http://www.kcl.ac.uk/depsta/rel/icps/worldbrief/continental_asia_records.php?code=100" TargetMode="External" /><Relationship Id="rId626" Type="http://schemas.openxmlformats.org/officeDocument/2006/relationships/hyperlink" Target="http://www.kcl.ac.uk/depsta/rel/icps/worldbrief/caribbean_records.php?code=58" TargetMode="External" /><Relationship Id="rId627" Type="http://schemas.openxmlformats.org/officeDocument/2006/relationships/hyperlink" Target="http://www.kcl.ac.uk/depsta/rel/icps/worldbrief/continental_asia_records.php?code=101" TargetMode="External" /><Relationship Id="rId628" Type="http://schemas.openxmlformats.org/officeDocument/2006/relationships/hyperlink" Target="http://www.kcl.ac.uk/depsta/rel/icps/worldbrief/oceania_records.php?code=206" TargetMode="External" /><Relationship Id="rId629" Type="http://schemas.openxmlformats.org/officeDocument/2006/relationships/hyperlink" Target="http://www.kcl.ac.uk/depsta/rel/icps/worldbrief/north_america_records.php?code=190" TargetMode="External" /><Relationship Id="rId630" Type="http://schemas.openxmlformats.org/officeDocument/2006/relationships/hyperlink" Target="http://www.kcl.ac.uk/depsta/rel/icps/worldbrief/europe_records.php?code=157" TargetMode="External" /><Relationship Id="rId631" Type="http://schemas.openxmlformats.org/officeDocument/2006/relationships/hyperlink" Target="http://www.kcl.ac.uk/depsta/rel/icps/worldbrief/caribbean_records.php?code=70" TargetMode="External" /><Relationship Id="rId632" Type="http://schemas.openxmlformats.org/officeDocument/2006/relationships/hyperlink" Target="http://www.kcl.ac.uk/depsta/rel/icps/worldbrief/oceania_records.php?code=204" TargetMode="External" /><Relationship Id="rId633" Type="http://schemas.openxmlformats.org/officeDocument/2006/relationships/hyperlink" Target="http://www.kcl.ac.uk/depsta/rel/icps/worldbrief/continental_asia_records.php?code=89" TargetMode="External" /><Relationship Id="rId634" Type="http://schemas.openxmlformats.org/officeDocument/2006/relationships/hyperlink" Target="http://www.kcl.ac.uk/depsta/rel/icps/worldbrief/continental_asia_records.php?code=106" TargetMode="External" /><Relationship Id="rId635" Type="http://schemas.openxmlformats.org/officeDocument/2006/relationships/hyperlink" Target="http://www.kcl.ac.uk/depsta/rel/icps/worldbrief/europe_records.php?code=165" TargetMode="External" /><Relationship Id="rId636" Type="http://schemas.openxmlformats.org/officeDocument/2006/relationships/hyperlink" Target="http://www.kcl.ac.uk/depsta/rel/icps/worldbrief/europe_records.php?code=148" TargetMode="External" /><Relationship Id="rId637" Type="http://schemas.openxmlformats.org/officeDocument/2006/relationships/hyperlink" Target="http://www.kcl.ac.uk/depsta/rel/icps/worldbrief/continental_asia_records.php?code=108" TargetMode="External" /><Relationship Id="rId638" Type="http://schemas.openxmlformats.org/officeDocument/2006/relationships/hyperlink" Target="http://www.kcl.ac.uk/depsta/rel/icps/worldbrief/europe_records.php?code=126" TargetMode="External" /><Relationship Id="rId639" Type="http://schemas.openxmlformats.org/officeDocument/2006/relationships/hyperlink" Target="http://www.kcl.ac.uk/depsta/rel/icps/worldbrief/europe_records.php?code=142" TargetMode="External" /><Relationship Id="rId640" Type="http://schemas.openxmlformats.org/officeDocument/2006/relationships/hyperlink" Target="http://www.kcl.ac.uk/depsta/rel/icps/worldbrief/europe_records.php?code=124" TargetMode="External" /><Relationship Id="rId641" Type="http://schemas.openxmlformats.org/officeDocument/2006/relationships/hyperlink" Target="http://www.kcl.ac.uk/depsta/rel/icps/worldbrief/europe_records.php?code=160" TargetMode="External" /><Relationship Id="rId642" Type="http://schemas.openxmlformats.org/officeDocument/2006/relationships/hyperlink" Target="http://www.kcl.ac.uk/depsta/rel/icps/worldbrief/south_america_records.php?code=213" TargetMode="External" /><Relationship Id="rId643" Type="http://schemas.openxmlformats.org/officeDocument/2006/relationships/hyperlink" Target="http://www.kcl.ac.uk/depsta/rel/icps/worldbrief/south_america_records.php?code=221" TargetMode="External" /><Relationship Id="rId644" Type="http://schemas.openxmlformats.org/officeDocument/2006/relationships/hyperlink" Target="http://www.kcl.ac.uk/depsta/rel/icps/worldbrief/oceania_records.php?code=192" TargetMode="External" /><Relationship Id="rId645" Type="http://schemas.openxmlformats.org/officeDocument/2006/relationships/hyperlink" Target="http://www.kcl.ac.uk/depsta/rel/icps/worldbrief/south_america_records.php?code=216" TargetMode="External" /><Relationship Id="rId646" Type="http://schemas.openxmlformats.org/officeDocument/2006/relationships/hyperlink" Target="http://www.kcl.ac.uk/depsta/rel/icps/worldbrief/central_america_records.php?code=79" TargetMode="External" /><Relationship Id="rId647" Type="http://schemas.openxmlformats.org/officeDocument/2006/relationships/hyperlink" Target="http://www.kcl.ac.uk/depsta/rel/icps/worldbrief/central_america_records.php?code=85" TargetMode="External" /><Relationship Id="rId648" Type="http://schemas.openxmlformats.org/officeDocument/2006/relationships/hyperlink" Target="http://www.kcl.ac.uk/depsta/rel/icps/worldbrief/europe_records.php?code=118" TargetMode="External" /><Relationship Id="rId649" Type="http://schemas.openxmlformats.org/officeDocument/2006/relationships/hyperlink" Target="http://www.kcl.ac.uk/depsta/rel/icps/worldbrief/south_america_records.php?code=224" TargetMode="External" /><Relationship Id="rId650" Type="http://schemas.openxmlformats.org/officeDocument/2006/relationships/hyperlink" Target="http://www.kcl.ac.uk/depsta/rel/icps/worldbrief/europe_records.php?code=146" TargetMode="External" /><Relationship Id="rId651" Type="http://schemas.openxmlformats.org/officeDocument/2006/relationships/hyperlink" Target="http://www.kcl.ac.uk/depsta/rel/icps/worldbrief/continental_asia_records.php?code=102" TargetMode="External" /><Relationship Id="rId652" Type="http://schemas.openxmlformats.org/officeDocument/2006/relationships/hyperlink" Target="http://www.kcl.ac.uk/depsta/rel/icps/worldbrief/central_america_records.php?code=84" TargetMode="External" /><Relationship Id="rId653" Type="http://schemas.openxmlformats.org/officeDocument/2006/relationships/hyperlink" Target="http://www.kcl.ac.uk/depsta/rel/icps/worldbrief/south_america_records.php?code=215" TargetMode="External" /><Relationship Id="rId654" Type="http://schemas.openxmlformats.org/officeDocument/2006/relationships/hyperlink" Target="http://www.kcl.ac.uk/depsta/rel/icps/worldbrief/europe_records.php?code=137" TargetMode="External" /><Relationship Id="rId655" Type="http://schemas.openxmlformats.org/officeDocument/2006/relationships/hyperlink" Target="http://www.kcl.ac.uk/depsta/rel/icps/worldbrief/africa_records.php?code=35" TargetMode="External" /><Relationship Id="rId656" Type="http://schemas.openxmlformats.org/officeDocument/2006/relationships/hyperlink" Target="http://www.kcl.ac.uk/depsta/rel/icps/worldbrief/oceania_records.php?code=196" TargetMode="External" /><Relationship Id="rId657" Type="http://schemas.openxmlformats.org/officeDocument/2006/relationships/hyperlink" Target="http://www.kcl.ac.uk/depsta/rel/icps/worldbrief/europe_records.php?code=143" TargetMode="External" /><Relationship Id="rId658" Type="http://schemas.openxmlformats.org/officeDocument/2006/relationships/hyperlink" Target="http://www.kcl.ac.uk/depsta/rel/icps/worldbrief/continental_asia_records.php?code=90" TargetMode="External" /><Relationship Id="rId659" Type="http://schemas.openxmlformats.org/officeDocument/2006/relationships/hyperlink" Target="http://www.kcl.ac.uk/depsta/rel/icps/worldbrief/europe_records.php?code=144" TargetMode="External" /><Relationship Id="rId660" Type="http://schemas.openxmlformats.org/officeDocument/2006/relationships/hyperlink" Target="http://www.kcl.ac.uk/depsta/rel/icps/worldbrief/oceania_records.php?code=202" TargetMode="External" /><Relationship Id="rId661" Type="http://schemas.openxmlformats.org/officeDocument/2006/relationships/hyperlink" Target="http://www.kcl.ac.uk/depsta/rel/icps/worldbrief/europe_records.php?code=168" TargetMode="External" /><Relationship Id="rId662" Type="http://schemas.openxmlformats.org/officeDocument/2006/relationships/hyperlink" Target="http://www.kcl.ac.uk/depsta/rel/icps/worldbrief/europe_records.php?code=141" TargetMode="External" /><Relationship Id="rId663" Type="http://schemas.openxmlformats.org/officeDocument/2006/relationships/hyperlink" Target="http://www.kcl.ac.uk/depsta/rel/icps/worldbrief/continental_asia_records.php?code=97" TargetMode="External" /><Relationship Id="rId664" Type="http://schemas.openxmlformats.org/officeDocument/2006/relationships/hyperlink" Target="http://www.kcl.ac.uk/depsta/rel/icps/worldbrief/south_america_records.php?code=222" TargetMode="External" /><Relationship Id="rId665" Type="http://schemas.openxmlformats.org/officeDocument/2006/relationships/hyperlink" Target="http://www.kcl.ac.uk/depsta/rel/icps/worldbrief/south_america_records.php?code=218" TargetMode="External" /><Relationship Id="rId666" Type="http://schemas.openxmlformats.org/officeDocument/2006/relationships/hyperlink" Target="http://www.kcl.ac.uk/depsta/rel/icps/worldbrief/middle_east_records.php?code=183" TargetMode="External" /><Relationship Id="rId667" Type="http://schemas.openxmlformats.org/officeDocument/2006/relationships/hyperlink" Target="http://www.kcl.ac.uk/depsta/rel/icps/worldbrief/europe_records.php?code=169" TargetMode="External" /><Relationship Id="rId668" Type="http://schemas.openxmlformats.org/officeDocument/2006/relationships/hyperlink" Target="http://www.kcl.ac.uk/depsta/rel/icps/worldbrief/south_america_records.php?code=214" TargetMode="External" /><Relationship Id="rId669" Type="http://schemas.openxmlformats.org/officeDocument/2006/relationships/hyperlink" Target="http://www.kcl.ac.uk/depsta/rel/icps/worldbrief/europe_records.php?code=149" TargetMode="External" /><Relationship Id="rId670" Type="http://schemas.openxmlformats.org/officeDocument/2006/relationships/hyperlink" Target="http://www.kcl.ac.uk/depsta/rel/icps/worldbrief/africa_records.php?code=33" TargetMode="External" /><Relationship Id="rId671" Type="http://schemas.openxmlformats.org/officeDocument/2006/relationships/hyperlink" Target="http://www.kcl.ac.uk/depsta/rel/icps/worldbrief/south_america_records.php?code=223" TargetMode="External" /><Relationship Id="rId672" Type="http://schemas.openxmlformats.org/officeDocument/2006/relationships/hyperlink" Target="http://www.kcl.ac.uk/depsta/rel/icps/worldbrief/central_america_records.php?code=80" TargetMode="External" /><Relationship Id="rId673" Type="http://schemas.openxmlformats.org/officeDocument/2006/relationships/hyperlink" Target="http://www.kcl.ac.uk/depsta/rel/icps/worldbrief/oceania_records.php?code=208" TargetMode="External" /><Relationship Id="rId674" Type="http://schemas.openxmlformats.org/officeDocument/2006/relationships/hyperlink" Target="http://www.kcl.ac.uk/depsta/rel/icps/worldbrief/continental_asia_records.php?code=98" TargetMode="External" /><Relationship Id="rId675" Type="http://schemas.openxmlformats.org/officeDocument/2006/relationships/hyperlink" Target="http://www.kcl.ac.uk/depsta/rel/icps/worldbrief/europe_records.php?code=167" TargetMode="External" /><Relationship Id="rId676" Type="http://schemas.openxmlformats.org/officeDocument/2006/relationships/hyperlink" Target="http://www.kcl.ac.uk/depsta/rel/icps/worldbrief/south_america_records.php?code=212" TargetMode="External" /><Relationship Id="rId677" Type="http://schemas.openxmlformats.org/officeDocument/2006/relationships/hyperlink" Target="http://www.kcl.ac.uk/depsta/rel/icps/worldbrief/europe_records.php?code=125" TargetMode="External" /><Relationship Id="rId678" Type="http://schemas.openxmlformats.org/officeDocument/2006/relationships/hyperlink" Target="http://www.kcl.ac.uk/depsta/rel/icps/worldbrief/central_america_records.php?code=81" TargetMode="External" /><Relationship Id="rId679" Type="http://schemas.openxmlformats.org/officeDocument/2006/relationships/hyperlink" Target="http://www.kcl.ac.uk/depsta/rel/icps/worldbrief/continental_asia_records.php?code=109" TargetMode="External" /><Relationship Id="rId680" Type="http://schemas.openxmlformats.org/officeDocument/2006/relationships/hyperlink" Target="http://www.kcl.ac.uk/depsta/rel/icps/worldbrief/europe_records.php?code=139" TargetMode="External" /><Relationship Id="rId681" Type="http://schemas.openxmlformats.org/officeDocument/2006/relationships/hyperlink" Target="http://www.kcl.ac.uk/depsta/rel/icps/worldbrief/europe_records.php?code=158" TargetMode="External" /><Relationship Id="rId682" Type="http://schemas.openxmlformats.org/officeDocument/2006/relationships/hyperlink" Target="http://www.kcl.ac.uk/depsta/rel/icps/worldbrief/europe_records.php?code=166" TargetMode="External" /><Relationship Id="rId683" Type="http://schemas.openxmlformats.org/officeDocument/2006/relationships/hyperlink" Target="http://www.kcl.ac.uk/depsta/rel/icps/worldbrief/south_america_records.php?code=220" TargetMode="External" /><Relationship Id="rId684" Type="http://schemas.openxmlformats.org/officeDocument/2006/relationships/hyperlink" Target="http://www.kcl.ac.uk/depsta/rel/icps/worldbrief/europe_records.php?code=171" TargetMode="External" /><Relationship Id="rId685" Type="http://schemas.openxmlformats.org/officeDocument/2006/relationships/hyperlink" Target="http://www.kcl.ac.uk/depsta/rel/icps/worldbrief/africa_records.php?code=4" TargetMode="External" /><Relationship Id="rId686" Type="http://schemas.openxmlformats.org/officeDocument/2006/relationships/hyperlink" Target="http://www.kcl.ac.uk/depsta/rel/icps/worldbrief/north_america_records.php?code=188" TargetMode="External" /><Relationship Id="rId687" Type="http://schemas.openxmlformats.org/officeDocument/2006/relationships/hyperlink" Target="http://www.kcl.ac.uk/depsta/rel/icps/worldbrief/africa_records.php?code=8" TargetMode="External" /><Relationship Id="rId688" Type="http://schemas.openxmlformats.org/officeDocument/2006/relationships/hyperlink" Target="http://www.kcl.ac.uk/depsta/rel/icps/worldbrief/africa_records.php?code=27" TargetMode="External" /><Relationship Id="rId689" Type="http://schemas.openxmlformats.org/officeDocument/2006/relationships/hyperlink" Target="http://www.kcl.ac.uk/depsta/rel/icps/worldbrief/central_america_records.php?code=83" TargetMode="External" /><Relationship Id="rId690" Type="http://schemas.openxmlformats.org/officeDocument/2006/relationships/hyperlink" Target="http://www.kcl.ac.uk/depsta/rel/icps/worldbrief/middle_east_records.php?code=181" TargetMode="External" /><Relationship Id="rId691" Type="http://schemas.openxmlformats.org/officeDocument/2006/relationships/hyperlink" Target="http://www.kcl.ac.uk/depsta/rel/icps/worldbrief/oceania_records.php?code=205" TargetMode="External" /><Relationship Id="rId692" Type="http://schemas.openxmlformats.org/officeDocument/2006/relationships/hyperlink" Target="http://www.kcl.ac.uk/depsta/rel/icps/worldbrief/europe_records.php?code=152" TargetMode="External" /><Relationship Id="rId693" Type="http://schemas.openxmlformats.org/officeDocument/2006/relationships/hyperlink" Target="http://www.kcl.ac.uk/depsta/rel/icps/worldbrief/europe_records.php?code=133" TargetMode="External" /><Relationship Id="rId694" Type="http://schemas.openxmlformats.org/officeDocument/2006/relationships/hyperlink" Target="http://www.kcl.ac.uk/depsta/rel/icps/worldbrief/europe_records.php?code=147" TargetMode="External" /><Relationship Id="rId695" Type="http://schemas.openxmlformats.org/officeDocument/2006/relationships/hyperlink" Target="http://www.kcl.ac.uk/depsta/rel/icps/worldbrief/caribbean_records.php?code=66" TargetMode="External" /><Relationship Id="rId696" Type="http://schemas.openxmlformats.org/officeDocument/2006/relationships/hyperlink" Target="http://www.kcl.ac.uk/depsta/rel/icps/worldbrief/europe_records.php?code=155" TargetMode="External" /><Relationship Id="rId697" Type="http://schemas.openxmlformats.org/officeDocument/2006/relationships/hyperlink" Target="http://www.kcl.ac.uk/depsta/rel/icps/worldbrief/continental_asia_records.php?code=95" TargetMode="External" /><Relationship Id="rId698" Type="http://schemas.openxmlformats.org/officeDocument/2006/relationships/hyperlink" Target="http://www.kcl.ac.uk/depsta/rel/icps/worldbrief/oceania_records.php?code=198" TargetMode="External" /><Relationship Id="rId699" Type="http://schemas.openxmlformats.org/officeDocument/2006/relationships/hyperlink" Target="http://www.kcl.ac.uk/depsta/rel/icps/worldbrief/europe_records.php?code=161" TargetMode="External" /><Relationship Id="rId700" Type="http://schemas.openxmlformats.org/officeDocument/2006/relationships/hyperlink" Target="http://www.kcl.ac.uk/depsta/rel/icps/worldbrief/continental_asia_records.php?code=113" TargetMode="External" /><Relationship Id="rId701" Type="http://schemas.openxmlformats.org/officeDocument/2006/relationships/hyperlink" Target="http://www.kcl.ac.uk/depsta/rel/icps/worldbrief/continental_asia_records.php?code=91" TargetMode="External" /><Relationship Id="rId702" Type="http://schemas.openxmlformats.org/officeDocument/2006/relationships/hyperlink" Target="http://www.kcl.ac.uk/depsta/rel/icps/worldbrief/europe_records.php?code=134" TargetMode="External" /><Relationship Id="rId703" Type="http://schemas.openxmlformats.org/officeDocument/2006/relationships/hyperlink" Target="http://www.kcl.ac.uk/depsta/rel/icps/worldbrief/africa_records.php?code=47" TargetMode="External" /><Relationship Id="rId704" Type="http://schemas.openxmlformats.org/officeDocument/2006/relationships/hyperlink" Target="http://www.kcl.ac.uk/depsta/rel/icps/worldbrief/caribbean_records.php?code=60" TargetMode="External" /><Relationship Id="rId705" Type="http://schemas.openxmlformats.org/officeDocument/2006/relationships/hyperlink" Target="http://www.kcl.ac.uk/depsta/rel/icps/worldbrief/europe_records.php?code=131" TargetMode="External" /><Relationship Id="rId706" Type="http://schemas.openxmlformats.org/officeDocument/2006/relationships/hyperlink" Target="http://www.kcl.ac.uk/depsta/rel/icps/worldbrief/continental_asia_records.php?code=99" TargetMode="External" /><Relationship Id="rId707" Type="http://schemas.openxmlformats.org/officeDocument/2006/relationships/hyperlink" Target="http://www.kcl.ac.uk/depsta/rel/icps/worldbrief/continental_asia_records.php?code=104" TargetMode="External" /><Relationship Id="rId708" Type="http://schemas.openxmlformats.org/officeDocument/2006/relationships/hyperlink" Target="http://www.kcl.ac.uk/depsta/rel/icps/worldbrief/europe_records.php?code=163" TargetMode="External" /><Relationship Id="rId709" Type="http://schemas.openxmlformats.org/officeDocument/2006/relationships/hyperlink" Target="http://www.kcl.ac.uk/depsta/rel/icps/worldbrief/africa_records.php?code=16" TargetMode="External" /><Relationship Id="rId710" Type="http://schemas.openxmlformats.org/officeDocument/2006/relationships/hyperlink" Target="http://www.kcl.ac.uk/depsta/rel/icps/worldbrief/oceania_records.php?code=210" TargetMode="External" /><Relationship Id="rId711" Type="http://schemas.openxmlformats.org/officeDocument/2006/relationships/hyperlink" Target="http://www.kcl.ac.uk/depsta/rel/icps/worldbrief/europe_records.php?code=127" TargetMode="External" /><Relationship Id="rId712" Type="http://schemas.openxmlformats.org/officeDocument/2006/relationships/hyperlink" Target="http://www.kcl.ac.uk/depsta/rel/icps/worldbrief/africa_records.php?code=25" TargetMode="External" /><Relationship Id="rId713" Type="http://schemas.openxmlformats.org/officeDocument/2006/relationships/hyperlink" Target="http://www.kcl.ac.uk/depsta/rel/icps/worldbrief/oceania_records.php?code=195" TargetMode="External" /><Relationship Id="rId714" Type="http://schemas.openxmlformats.org/officeDocument/2006/relationships/hyperlink" Target="http://www.kcl.ac.uk/depsta/rel/icps/worldbrief/europe_records.php?code=164" TargetMode="External" /><Relationship Id="rId715" Type="http://schemas.openxmlformats.org/officeDocument/2006/relationships/hyperlink" Target="http://www.kcl.ac.uk/depsta/rel/icps/worldbrief/continental_asia_records.php?code=94" TargetMode="External" /><Relationship Id="rId716" Type="http://schemas.openxmlformats.org/officeDocument/2006/relationships/hyperlink" Target="http://www.kcl.ac.uk/depsta/rel/icps/worldbrief/europe_records.php?code=135" TargetMode="External" /><Relationship Id="rId717" Type="http://schemas.openxmlformats.org/officeDocument/2006/relationships/hyperlink" Target="http://www.kcl.ac.uk/depsta/rel/icps/worldbrief/middle_east_records.php?code=180" TargetMode="External" /><Relationship Id="rId718" Type="http://schemas.openxmlformats.org/officeDocument/2006/relationships/hyperlink" Target="http://www.kcl.ac.uk/depsta/rel/icps/worldbrief/europe_records.php?code=154" TargetMode="External" /><Relationship Id="rId719" Type="http://schemas.openxmlformats.org/officeDocument/2006/relationships/hyperlink" Target="http://www.kcl.ac.uk/depsta/rel/icps/worldbrief/africa_records.php?code=3" TargetMode="External" /><Relationship Id="rId720" Type="http://schemas.openxmlformats.org/officeDocument/2006/relationships/hyperlink" Target="http://www.kcl.ac.uk/depsta/rel/icps/worldbrief/continental_asia_records.php?code=111" TargetMode="External" /><Relationship Id="rId721" Type="http://schemas.openxmlformats.org/officeDocument/2006/relationships/hyperlink" Target="http://www.kcl.ac.uk/depsta/rel/icps/worldbrief/oceania_records.php?code=193" TargetMode="External" /><Relationship Id="rId722" Type="http://schemas.openxmlformats.org/officeDocument/2006/relationships/hyperlink" Target="http://www.kcl.ac.uk/depsta/rel/icps/worldbrief/europe_records.php?code=138" TargetMode="External" /><Relationship Id="rId723" Type="http://schemas.openxmlformats.org/officeDocument/2006/relationships/hyperlink" Target="http://www.kcl.ac.uk/depsta/rel/icps/worldbrief/africa_records.php?code=41" TargetMode="External" /><Relationship Id="rId724" Type="http://schemas.openxmlformats.org/officeDocument/2006/relationships/hyperlink" Target="http://www.kcl.ac.uk/depsta/rel/icps/worldbrief/europe_records.php?code=170" TargetMode="External" /><Relationship Id="rId725" Type="http://schemas.openxmlformats.org/officeDocument/2006/relationships/hyperlink" Target="http://www.kcl.ac.uk/depsta/rel/icps/worldbrief/continental_asia_records.php?code=96" TargetMode="External" /><Relationship Id="rId726" Type="http://schemas.openxmlformats.org/officeDocument/2006/relationships/hyperlink" Target="http://www.kcl.ac.uk/depsta/rel/icps/worldbrief/europe_records.php?code=145" TargetMode="External" /><Relationship Id="rId727" Type="http://schemas.openxmlformats.org/officeDocument/2006/relationships/hyperlink" Target="http://www.kcl.ac.uk/depsta/rel/icps/worldbrief/europe_records.php?code=130" TargetMode="External" /><Relationship Id="rId728" Type="http://schemas.openxmlformats.org/officeDocument/2006/relationships/hyperlink" Target="http://www.kcl.ac.uk/depsta/rel/icps/worldbrief/central_america_records.php?code=82" TargetMode="External" /><Relationship Id="rId729" Type="http://schemas.openxmlformats.org/officeDocument/2006/relationships/hyperlink" Target="http://www.kcl.ac.uk/depsta/rel/icps/worldbrief/africa_records.php?code=29" TargetMode="External" /><Relationship Id="rId730" Type="http://schemas.openxmlformats.org/officeDocument/2006/relationships/hyperlink" Target="http://www.kcl.ac.uk/depsta/rel/icps/worldbrief/africa_records.php?code=51" TargetMode="External" /><Relationship Id="rId731" Type="http://schemas.openxmlformats.org/officeDocument/2006/relationships/hyperlink" Target="http://www.kcl.ac.uk/depsta/rel/icps/worldbrief/africa_records.php?code=2" TargetMode="External" /><Relationship Id="rId732" Type="http://schemas.openxmlformats.org/officeDocument/2006/relationships/hyperlink" Target="http://www.kcl.ac.uk/depsta/rel/icps/worldbrief/caribbean_records.php?code=65" TargetMode="External" /><Relationship Id="rId733" Type="http://schemas.openxmlformats.org/officeDocument/2006/relationships/hyperlink" Target="http://www.kcl.ac.uk/depsta/rel/icps/worldbrief/africa_records.php?code=28" TargetMode="External" /><Relationship Id="rId734" Type="http://schemas.openxmlformats.org/officeDocument/2006/relationships/hyperlink" Target="http://www.kcl.ac.uk/depsta/rel/icps/worldbrief/europe_records.php?code=151" TargetMode="External" /><Relationship Id="rId735" Type="http://schemas.openxmlformats.org/officeDocument/2006/relationships/hyperlink" Target="http://www.kcl.ac.uk/depsta/rel/icps/worldbrief/africa_records.php?code=34" TargetMode="External" /><Relationship Id="rId736" Type="http://schemas.openxmlformats.org/officeDocument/2006/relationships/hyperlink" Target="http://www.kcl.ac.uk/depsta/rel/icps/worldbrief/africa_records.php?code=48" TargetMode="External" /><Relationship Id="rId737" Type="http://schemas.openxmlformats.org/officeDocument/2006/relationships/hyperlink" Target="http://www.kcl.ac.uk/depsta/rel/icps/worldbrief/europe_records.php?code=119" TargetMode="External" /><Relationship Id="rId738" Type="http://schemas.openxmlformats.org/officeDocument/2006/relationships/hyperlink" Target="http://www.kcl.ac.uk/depsta/rel/icps/worldbrief/africa_records.php?code=53" TargetMode="External" /><Relationship Id="rId739" Type="http://schemas.openxmlformats.org/officeDocument/2006/relationships/hyperlink" Target="http://www.kcl.ac.uk/depsta/rel/icps/worldbrief/africa_records.php?code=13" TargetMode="External" /><Relationship Id="rId740" Type="http://schemas.openxmlformats.org/officeDocument/2006/relationships/hyperlink" Target="http://www.kcl.ac.uk/depsta/rel/icps/worldbrief/africa_records.php?code=37" TargetMode="External" /><Relationship Id="rId741" Type="http://schemas.openxmlformats.org/officeDocument/2006/relationships/hyperlink" Target="http://www.kcl.ac.uk/depsta/rel/icps/worldbrief/caribbean_records.php?code=63" TargetMode="External" /><Relationship Id="rId742" Type="http://schemas.openxmlformats.org/officeDocument/2006/relationships/hyperlink" Target="http://www.kcl.ac.uk/depsta/rel/icps/worldbrief/europe_records.php?code=172" TargetMode="External" /><Relationship Id="rId743" Type="http://schemas.openxmlformats.org/officeDocument/2006/relationships/hyperlink" Target="http://www.kcl.ac.uk/depsta/rel/icps/worldbrief/europe_records.php?code=123" TargetMode="External" /><Relationship Id="rId744" Type="http://schemas.openxmlformats.org/officeDocument/2006/relationships/hyperlink" Target="http://www.kcl.ac.uk/depsta/rel/icps/worldbrief/europe_records.php?code=159" TargetMode="External" /><Relationship Id="rId745" Type="http://schemas.openxmlformats.org/officeDocument/2006/relationships/hyperlink" Target="http://www.kcl.ac.uk/depsta/rel/icps/worldbrief/caribbean_records.php?code=57" TargetMode="External" /><Relationship Id="rId746" Type="http://schemas.openxmlformats.org/officeDocument/2006/relationships/hyperlink" Target="http://www.kcl.ac.uk/depsta/rel/icps/worldbrief/europe_records.php?code=120" TargetMode="External" /><Relationship Id="rId747" Type="http://schemas.openxmlformats.org/officeDocument/2006/relationships/hyperlink" Target="http://www.kcl.ac.uk/depsta/rel/icps/worldbrief/continental_asia_records.php?code=87" TargetMode="External" /><Relationship Id="rId748" Type="http://schemas.openxmlformats.org/officeDocument/2006/relationships/hyperlink" Target="http://www.kcl.ac.uk/depsta/rel/icps/worldbrief/europe_records.php?code=132" TargetMode="External" /><Relationship Id="rId749" Type="http://schemas.openxmlformats.org/officeDocument/2006/relationships/hyperlink" Target="http://www.kcl.ac.uk/depsta/rel/icps/worldbrief/caribbean_records.php?code=69" TargetMode="External" /><Relationship Id="rId750" Type="http://schemas.openxmlformats.org/officeDocument/2006/relationships/hyperlink" Target="http://www.kcl.ac.uk/depsta/rel/icps/worldbrief/africa_records.php?code=54" TargetMode="External" /><Relationship Id="rId751" Type="http://schemas.openxmlformats.org/officeDocument/2006/relationships/hyperlink" Target="http://www.kcl.ac.uk/depsta/rel/icps/worldbrief/caribbean_records.php?code=77" TargetMode="External" /><Relationship Id="rId752" Type="http://schemas.openxmlformats.org/officeDocument/2006/relationships/hyperlink" Target="http://www.kcl.ac.uk/depsta/rel/icps/worldbrief/africa_records.php?code=39" TargetMode="External" /><Relationship Id="rId753" Type="http://schemas.openxmlformats.org/officeDocument/2006/relationships/hyperlink" Target="http://www.kcl.ac.uk/depsta/rel/icps/worldbrief/africa_records.php?code=52" TargetMode="External" /><Relationship Id="rId754" Type="http://schemas.openxmlformats.org/officeDocument/2006/relationships/hyperlink" Target="http://www.kcl.ac.uk/depsta/rel/icps/worldbrief/europe_records.php?code=128" TargetMode="External" /><Relationship Id="rId755" Type="http://schemas.openxmlformats.org/officeDocument/2006/relationships/hyperlink" Target="http://www.kcl.ac.uk/depsta/rel/icps/worldbrief/africa_records.php?code=6" TargetMode="External" /><Relationship Id="rId756" Type="http://schemas.openxmlformats.org/officeDocument/2006/relationships/hyperlink" Target="http://www.kcl.ac.uk/depsta/rel/icps/worldbrief/africa_records.php?code=26" TargetMode="External" /><Relationship Id="rId757" Type="http://schemas.openxmlformats.org/officeDocument/2006/relationships/hyperlink" Target="http://www.kcl.ac.uk/depsta/rel/icps/worldbrief/europe_records.php?code=173" TargetMode="External" /><Relationship Id="rId758" Type="http://schemas.openxmlformats.org/officeDocument/2006/relationships/hyperlink" Target="http://www.kcl.ac.uk/depsta/rel/icps/worldbrief/central_america_records.php?code=78" TargetMode="External" /><Relationship Id="rId759" Type="http://schemas.openxmlformats.org/officeDocument/2006/relationships/hyperlink" Target="http://www.kcl.ac.uk/depsta/rel/icps/worldbrief/africa_records.php?code=10" TargetMode="External" /><Relationship Id="rId760" Type="http://schemas.openxmlformats.org/officeDocument/2006/relationships/hyperlink" Target="http://www.kcl.ac.uk/depsta/rel/icps/worldbrief/europe_records.php?code=122" TargetMode="External" /><Relationship Id="rId761" Type="http://schemas.openxmlformats.org/officeDocument/2006/relationships/hyperlink" Target="http://www.kcl.ac.uk/depsta/rel/icps/worldbrief/africa_records.php?code=14" TargetMode="External" /><Relationship Id="rId762" Type="http://schemas.openxmlformats.org/officeDocument/2006/relationships/hyperlink" Target="http://www.kcl.ac.uk/depsta/rel/icps/worldbrief/middle_east_records.php?code=177" TargetMode="External" /><Relationship Id="rId763" Type="http://schemas.openxmlformats.org/officeDocument/2006/relationships/hyperlink" Target="http://www.kcl.ac.uk/depsta/rel/icps/worldbrief/africa_records.php?code=40" TargetMode="External" /><Relationship Id="rId764" Type="http://schemas.openxmlformats.org/officeDocument/2006/relationships/hyperlink" Target="http://www.kcl.ac.uk/depsta/rel/icps/worldbrief/africa_records.php?code=49" TargetMode="External" /><Relationship Id="rId765" Type="http://schemas.openxmlformats.org/officeDocument/2006/relationships/hyperlink" Target="http://www.kcl.ac.uk/depsta/rel/icps/worldbrief/oceania_records.php?code=194" TargetMode="External" /><Relationship Id="rId766" Type="http://schemas.openxmlformats.org/officeDocument/2006/relationships/hyperlink" Target="http://www.kcl.ac.uk/depsta/rel/icps/worldbrief/africa_records.php?code=22" TargetMode="External" /><Relationship Id="rId767" Type="http://schemas.openxmlformats.org/officeDocument/2006/relationships/hyperlink" Target="http://www.kcl.ac.uk/depsta/rel/icps/worldbrief/middle_east_records.php?code=178" TargetMode="External" /><Relationship Id="rId768" Type="http://schemas.openxmlformats.org/officeDocument/2006/relationships/hyperlink" Target="http://www.kcl.ac.uk/depsta/rel/icps/worldbrief/europe_records.php?code=174" TargetMode="External" /><Relationship Id="rId769" Type="http://schemas.openxmlformats.org/officeDocument/2006/relationships/hyperlink" Target="http://www.kcl.ac.uk/depsta/rel/icps/worldbrief/africa_records.php?code=31" TargetMode="External" /><Relationship Id="rId770" Type="http://schemas.openxmlformats.org/officeDocument/2006/relationships/hyperlink" Target="http://www.kcl.ac.uk/depsta/rel/icps/worldbrief/africa_records.php?code=23" TargetMode="External" /><Relationship Id="rId771" Type="http://schemas.openxmlformats.org/officeDocument/2006/relationships/hyperlink" Target="http://www.kcl.ac.uk/depsta/rel/icps/worldbrief/africa_records.php?code=45" TargetMode="External" /><Relationship Id="rId772" Type="http://schemas.openxmlformats.org/officeDocument/2006/relationships/hyperlink" Target="http://www.kcl.ac.uk/depsta/rel/icps/worldbrief/caribbean_records.php?code=72" TargetMode="External" /><Relationship Id="rId773" Type="http://schemas.openxmlformats.org/officeDocument/2006/relationships/hyperlink" Target="http://www.kcl.ac.uk/depsta/rel/icps/worldbrief/africa_records.php?code=38" TargetMode="External" /><Relationship Id="rId774" Type="http://schemas.openxmlformats.org/officeDocument/2006/relationships/hyperlink" Target="http://www.kcl.ac.uk/depsta/rel/icps/worldbrief/africa_records.php?code=1" TargetMode="External" /><Relationship Id="rId775" Type="http://schemas.openxmlformats.org/officeDocument/2006/relationships/hyperlink" Target="http://www.kcl.ac.uk/depsta/rel/icps/worldbrief/caribbean_records.php?code=59" TargetMode="External" /><Relationship Id="rId776" Type="http://schemas.openxmlformats.org/officeDocument/2006/relationships/hyperlink" Target="http://www.kcl.ac.uk/depsta/rel/icps/worldbrief/africa_records.php?code=36" TargetMode="External" /><Relationship Id="rId777" Type="http://schemas.openxmlformats.org/officeDocument/2006/relationships/hyperlink" Target="http://www.kcl.ac.uk/depsta/rel/icps/worldbrief/caribbean_records.php?code=68" TargetMode="External" /><Relationship Id="rId778" Type="http://schemas.openxmlformats.org/officeDocument/2006/relationships/hyperlink" Target="http://www.kcl.ac.uk/depsta/rel/icps/worldbrief/africa_records.php?code=46" TargetMode="External" /><Relationship Id="rId779" Type="http://schemas.openxmlformats.org/officeDocument/2006/relationships/hyperlink" Target="http://www.kcl.ac.uk/depsta/rel/icps/worldbrief/europe_records.php?code=153" TargetMode="External" /><Relationship Id="rId780" Type="http://schemas.openxmlformats.org/officeDocument/2006/relationships/hyperlink" Target="http://www.kcl.ac.uk/depsta/rel/icps/worldbrief/europe_records.php?code=129" TargetMode="External" /><Relationship Id="rId781" Type="http://schemas.openxmlformats.org/officeDocument/2006/relationships/hyperlink" Target="http://www.kcl.ac.uk/depsta/rel/icps/worldbrief/continental_asia_records.php?code=107" TargetMode="External" /><Relationship Id="rId782" Type="http://schemas.openxmlformats.org/officeDocument/2006/relationships/hyperlink" Target="http://www.kcl.ac.uk/depsta/rel/icps/worldbrief/europe_records.php?code=121" TargetMode="External" /><Relationship Id="rId783" Type="http://schemas.openxmlformats.org/officeDocument/2006/relationships/hyperlink" Target="http://www.kcl.ac.uk/depsta/rel/icps/worldbrief/oceania_records.php?code=197" TargetMode="External" /><Relationship Id="rId784" Type="http://schemas.openxmlformats.org/officeDocument/2006/relationships/hyperlink" Target="http://www.kcl.ac.uk/depsta/rel/icps/worldbrief/caribbean_records.php?code=67" TargetMode="External" /><Relationship Id="rId785" Type="http://schemas.openxmlformats.org/officeDocument/2006/relationships/hyperlink" Target="http://www.kcl.ac.uk/depsta/rel/icps/worldbrief/caribbean_records.php?code=71" TargetMode="External" /><Relationship Id="rId786" Type="http://schemas.openxmlformats.org/officeDocument/2006/relationships/hyperlink" Target="http://www.kcl.ac.uk/depsta/rel/icps/worldbrief/oceania_records.php?code=201" TargetMode="External" /><Relationship Id="rId787" Type="http://schemas.openxmlformats.org/officeDocument/2006/relationships/hyperlink" Target="http://www.kcl.ac.uk/depsta/rel/icps/worldbrief/africa_records.php?code=42" TargetMode="External" /><Relationship Id="rId788" Type="http://schemas.openxmlformats.org/officeDocument/2006/relationships/hyperlink" Target="http://www.kcl.ac.uk/depsta/rel/icps/worldbrief/africa_records.php?code=21" TargetMode="External" /><Relationship Id="rId789" Type="http://schemas.openxmlformats.org/officeDocument/2006/relationships/hyperlink" Target="http://www.kcl.ac.uk/depsta/rel/icps/worldbrief/africa_records.php?code=30" TargetMode="External" /><Relationship Id="rId790" Type="http://schemas.openxmlformats.org/officeDocument/2006/relationships/hyperlink" Target="http://www.kcl.ac.uk/depsta/rel/icps/worldbrief/africa_records.php?code=55" TargetMode="External" /><Relationship Id="rId791" Type="http://schemas.openxmlformats.org/officeDocument/2006/relationships/hyperlink" Target="http://www.kcl.ac.uk/depsta/rel/icps/worldbrief/africa_records.php?code=5" TargetMode="External" /><Relationship Id="rId792" Type="http://schemas.openxmlformats.org/officeDocument/2006/relationships/hyperlink" Target="http://www.kcl.ac.uk/depsta/rel/icps/worldbrief/south_america_records.php?code=219" TargetMode="External" /><Relationship Id="rId793" Type="http://schemas.openxmlformats.org/officeDocument/2006/relationships/hyperlink" Target="http://www.kcl.ac.uk/depsta/rel/icps/worldbrief/caribbean_records.php?code=64" TargetMode="External" /><Relationship Id="rId794" Type="http://schemas.openxmlformats.org/officeDocument/2006/relationships/hyperlink" Target="http://www.kcl.ac.uk/depsta/rel/icps/worldbrief/oceania_records.php?code=207" TargetMode="External" /><Relationship Id="rId795" Type="http://schemas.openxmlformats.org/officeDocument/2006/relationships/hyperlink" Target="http://www.kcl.ac.uk/depsta/rel/icps/worldbrief/caribbean_records.php?code=62" TargetMode="External" /><Relationship Id="rId796" Type="http://schemas.openxmlformats.org/officeDocument/2006/relationships/hyperlink" Target="http://www.kcl.ac.uk/depsta/rel/icps/worldbrief/oceania_records.php?code=211" TargetMode="External" /><Relationship Id="rId797" Type="http://schemas.openxmlformats.org/officeDocument/2006/relationships/hyperlink" Target="http://www.kcl.ac.uk/depsta/rel/icps/worldbrief/central_america_records.php?code=86" TargetMode="External" /><Relationship Id="rId798" Type="http://schemas.openxmlformats.org/officeDocument/2006/relationships/hyperlink" Target="http://www.kcl.ac.uk/depsta/rel/icps/worldbrief/europe_records.php?code=136" TargetMode="External" /><Relationship Id="rId799" Type="http://schemas.openxmlformats.org/officeDocument/2006/relationships/hyperlink" Target="http://www.kcl.ac.uk/depsta/rel/icps/worldbrief/europe_records.php?code=140" TargetMode="External" /><Relationship Id="rId800" Type="http://schemas.openxmlformats.org/officeDocument/2006/relationships/hyperlink" Target="http://www.kcl.ac.uk/depsta/rel/icps/worldbrief/europe_records.php?code=150" TargetMode="External" /><Relationship Id="rId801" Type="http://schemas.openxmlformats.org/officeDocument/2006/relationships/hyperlink" Target="http://www.kcl.ac.uk/depsta/rel/icps/worldbrief/africa_records.php?code=32" TargetMode="External" /><Relationship Id="rId802" Type="http://schemas.openxmlformats.org/officeDocument/2006/relationships/hyperlink" Target="http://www.kcl.ac.uk/depsta/rel/icps/worldbrief/oceania_records.php?code=200" TargetMode="External" /><Relationship Id="rId803" Type="http://schemas.openxmlformats.org/officeDocument/2006/relationships/hyperlink" Target="http://www.kcl.ac.uk/depsta/rel/icps/worldbrief/caribbean_records.php?code=73" TargetMode="External" /><Relationship Id="rId804" Type="http://schemas.openxmlformats.org/officeDocument/2006/relationships/hyperlink" Target="http://www.kcl.ac.uk/depsta/rel/icps/worldbrief/europe_records.php?code=162" TargetMode="External" /><Relationship Id="rId805" Type="http://schemas.openxmlformats.org/officeDocument/2006/relationships/hyperlink" Target="http://www.kcl.ac.uk/depsta/rel/icps/worldbrief/oceania_records.php?code=209" TargetMode="External" /><Relationship Id="rId806" Type="http://schemas.openxmlformats.org/officeDocument/2006/relationships/hyperlink" Target="http://www.kcl.ac.uk/depsta/rel/icps/worldbrief/europe_records.php?code=124" TargetMode="External" /><Relationship Id="rId807" Type="http://schemas.openxmlformats.org/officeDocument/2006/relationships/hyperlink" Target="http://www.kcl.ac.uk/depsta/rel/icps/worldbrief/europe_records.php?code=152" TargetMode="External" /><Relationship Id="rId808" Type="http://schemas.openxmlformats.org/officeDocument/2006/relationships/hyperlink" Target="http://www.kcl.ac.uk/depsta/rel/icps/worldbrief/europe_records.php?code=140" TargetMode="External" /><Relationship Id="rId809" Type="http://schemas.openxmlformats.org/officeDocument/2006/relationships/hyperlink" Target="http://www.kcl.ac.uk/depsta/rel/icps/worldbrief/europe_records.php?code=167" TargetMode="External" /><Relationship Id="rId810" Type="http://schemas.openxmlformats.org/officeDocument/2006/relationships/hyperlink" Target="http://www.kcl.ac.uk/depsta/rel/icps/worldbrief/africa_records.php?code=21" TargetMode="External" /><Relationship Id="rId811" Type="http://schemas.openxmlformats.org/officeDocument/2006/relationships/hyperlink" Target="http://www.kcl.ac.uk/depsta/rel/icps/worldbrief/middle_east_records.php?code=182" TargetMode="External" /><Relationship Id="rId812" Type="http://schemas.openxmlformats.org/officeDocument/2006/relationships/hyperlink" Target="http://www.kcl.ac.uk/depsta/rel/icps/worldbrief/caribbean_records.php?code=58" TargetMode="External" /><Relationship Id="rId813" Type="http://schemas.openxmlformats.org/officeDocument/2006/relationships/hyperlink" Target="http://www.kcl.ac.uk/depsta/rel/icps/worldbrief/europe_records.php?code=132" TargetMode="External" /><Relationship Id="rId814" Type="http://schemas.openxmlformats.org/officeDocument/2006/relationships/hyperlink" Target="http://www.kcl.ac.uk/depsta/rel/icps/worldbrief/middle_east_records.php?code=183" TargetMode="External" /><Relationship Id="rId815" Type="http://schemas.openxmlformats.org/officeDocument/2006/relationships/hyperlink" Target="http://www.kcl.ac.uk/depsta/rel/icps/worldbrief/europe_records.php?code=125" TargetMode="External" /><Relationship Id="rId816" Type="http://schemas.openxmlformats.org/officeDocument/2006/relationships/hyperlink" Target="http://www.kcl.ac.uk/depsta/rel/icps/worldbrief/middle_east_records.php?code=180" TargetMode="External" /><Relationship Id="rId817" Type="http://schemas.openxmlformats.org/officeDocument/2006/relationships/hyperlink" Target="http://www.kcl.ac.uk/depsta/rel/icps/worldbrief/europe_records.php?code=127" TargetMode="External" /><Relationship Id="rId818" Type="http://schemas.openxmlformats.org/officeDocument/2006/relationships/hyperlink" Target="http://www.kcl.ac.uk/depsta/rel/icps/worldbrief/europe_records.php?code=141" TargetMode="External" /><Relationship Id="rId819" Type="http://schemas.openxmlformats.org/officeDocument/2006/relationships/hyperlink" Target="http://www.kcl.ac.uk/depsta/rel/icps/worldbrief/continental_asia_records.php?code=101" TargetMode="External" /><Relationship Id="rId820" Type="http://schemas.openxmlformats.org/officeDocument/2006/relationships/hyperlink" Target="http://www.kcl.ac.uk/depsta/rel/icps/worldbrief/continental_asia_records.php?code=93" TargetMode="External" /><Relationship Id="rId821" Type="http://schemas.openxmlformats.org/officeDocument/2006/relationships/hyperlink" Target="http://www.kcl.ac.uk/depsta/rel/icps/worldbrief/europe_records.php?code=135" TargetMode="External" /><Relationship Id="rId822" Type="http://schemas.openxmlformats.org/officeDocument/2006/relationships/hyperlink" Target="http://www.kcl.ac.uk/depsta/rel/icps/worldbrief/africa_records.php?code=28" TargetMode="External" /><Relationship Id="rId823" Type="http://schemas.openxmlformats.org/officeDocument/2006/relationships/hyperlink" Target="http://www.kcl.ac.uk/depsta/rel/icps/worldbrief/europe_records.php?code=150" TargetMode="External" /><Relationship Id="rId824" Type="http://schemas.openxmlformats.org/officeDocument/2006/relationships/hyperlink" Target="http://www.kcl.ac.uk/depsta/rel/icps/worldbrief/europe_records.php?code=154" TargetMode="External" /><Relationship Id="rId825" Type="http://schemas.openxmlformats.org/officeDocument/2006/relationships/hyperlink" Target="http://www.kcl.ac.uk/depsta/rel/icps/worldbrief/europe_records.php?code=147" TargetMode="External" /><Relationship Id="rId826" Type="http://schemas.openxmlformats.org/officeDocument/2006/relationships/hyperlink" Target="http://www.kcl.ac.uk/depsta/rel/icps/worldbrief/europe_records.php?code=157" TargetMode="External" /><Relationship Id="rId827" Type="http://schemas.openxmlformats.org/officeDocument/2006/relationships/hyperlink" Target="http://www.kcl.ac.uk/depsta/rel/icps/worldbrief/africa_records.php?code=14" TargetMode="External" /><Relationship Id="rId828" Type="http://schemas.openxmlformats.org/officeDocument/2006/relationships/hyperlink" Target="http://www.kcl.ac.uk/depsta/rel/icps/worldbrief/europe_records.php?code=165" TargetMode="External" /><Relationship Id="rId829" Type="http://schemas.openxmlformats.org/officeDocument/2006/relationships/hyperlink" Target="http://www.kcl.ac.uk/depsta/rel/icps/worldbrief/continental_asia_records.php?code=102" TargetMode="External" /><Relationship Id="rId830" Type="http://schemas.openxmlformats.org/officeDocument/2006/relationships/hyperlink" Target="http://www.kcl.ac.uk/depsta/rel/icps/worldbrief/europe_records.php?code=139" TargetMode="External" /><Relationship Id="rId831" Type="http://schemas.openxmlformats.org/officeDocument/2006/relationships/hyperlink" Target="http://www.kcl.ac.uk/depsta/rel/icps/worldbrief/continental_asia_records.php?code=89" TargetMode="External" /><Relationship Id="rId832" Type="http://schemas.openxmlformats.org/officeDocument/2006/relationships/hyperlink" Target="http://www.kcl.ac.uk/depsta/rel/icps/worldbrief/europe_records.php?code=166" TargetMode="External" /><Relationship Id="rId833" Type="http://schemas.openxmlformats.org/officeDocument/2006/relationships/hyperlink" Target="http://www.kcl.ac.uk/depsta/rel/icps/worldbrief/caribbean_records.php?code=70" TargetMode="External" /><Relationship Id="rId834" Type="http://schemas.openxmlformats.org/officeDocument/2006/relationships/hyperlink" Target="http://www.kcl.ac.uk/depsta/rel/icps/worldbrief/europe_records.php?code=138" TargetMode="External" /><Relationship Id="rId835" Type="http://schemas.openxmlformats.org/officeDocument/2006/relationships/hyperlink" Target="http://www.kcl.ac.uk/depsta/rel/icps/worldbrief/middle_east_records.php?code=181" TargetMode="External" /><Relationship Id="rId836" Type="http://schemas.openxmlformats.org/officeDocument/2006/relationships/hyperlink" Target="http://www.kcl.ac.uk/depsta/rel/icps/worldbrief/continental_asia_records.php?code=110" TargetMode="External" /><Relationship Id="rId837" Type="http://schemas.openxmlformats.org/officeDocument/2006/relationships/hyperlink" Target="http://www.kcl.ac.uk/depsta/rel/icps/worldbrief/south_america_records.php?code=222" TargetMode="External" /><Relationship Id="rId838" Type="http://schemas.openxmlformats.org/officeDocument/2006/relationships/hyperlink" Target="http://www.kcl.ac.uk/depsta/rel/icps/worldbrief/europe_records.php?code=158" TargetMode="External" /><Relationship Id="rId839" Type="http://schemas.openxmlformats.org/officeDocument/2006/relationships/hyperlink" Target="http://www.kcl.ac.uk/depsta/rel/icps/worldbrief/europe_records.php?code=134" TargetMode="External" /><Relationship Id="rId840" Type="http://schemas.openxmlformats.org/officeDocument/2006/relationships/hyperlink" Target="http://www.kcl.ac.uk/depsta/rel/icps/worldbrief/europe_records.php?code=148" TargetMode="External" /><Relationship Id="rId841" Type="http://schemas.openxmlformats.org/officeDocument/2006/relationships/hyperlink" Target="http://www.kcl.ac.uk/depsta/rel/icps/worldbrief/europe_records.php?code=160" TargetMode="External" /><Relationship Id="rId842" Type="http://schemas.openxmlformats.org/officeDocument/2006/relationships/hyperlink" Target="http://www.kcl.ac.uk/depsta/rel/icps/worldbrief/oceania_records.php?code=192" TargetMode="External" /><Relationship Id="rId843" Type="http://schemas.openxmlformats.org/officeDocument/2006/relationships/hyperlink" Target="http://www.kcl.ac.uk/depsta/rel/icps/worldbrief/europe_records.php?code=164" TargetMode="External" /><Relationship Id="rId844" Type="http://schemas.openxmlformats.org/officeDocument/2006/relationships/hyperlink" Target="http://www.kcl.ac.uk/depsta/rel/icps/worldbrief/caribbean_records.php?code=60" TargetMode="External" /><Relationship Id="rId845" Type="http://schemas.openxmlformats.org/officeDocument/2006/relationships/hyperlink" Target="http://www.kcl.ac.uk/depsta/rel/icps/worldbrief/middle_east_records.php?code=179" TargetMode="External" /><Relationship Id="rId846" Type="http://schemas.openxmlformats.org/officeDocument/2006/relationships/hyperlink" Target="http://www.kcl.ac.uk/depsta/rel/icps/worldbrief/africa_records.php?code=4" TargetMode="External" /><Relationship Id="rId847" Type="http://schemas.openxmlformats.org/officeDocument/2006/relationships/hyperlink" Target="http://www.kcl.ac.uk/depsta/rel/icps/worldbrief/europe_records.php?code=169" TargetMode="External" /><Relationship Id="rId848" Type="http://schemas.openxmlformats.org/officeDocument/2006/relationships/hyperlink" Target="http://www.kcl.ac.uk/depsta/rel/icps/worldbrief/central_america_records.php?code=78" TargetMode="External" /><Relationship Id="rId849" Type="http://schemas.openxmlformats.org/officeDocument/2006/relationships/hyperlink" Target="http://www.kcl.ac.uk/depsta/rel/icps/worldbrief/south_america_records.php?code=217" TargetMode="External" /><Relationship Id="rId850" Type="http://schemas.openxmlformats.org/officeDocument/2006/relationships/hyperlink" Target="http://www.kcl.ac.uk/depsta/rel/icps/worldbrief/continental_asia_records.php?code=106" TargetMode="External" /><Relationship Id="rId851" Type="http://schemas.openxmlformats.org/officeDocument/2006/relationships/hyperlink" Target="http://www.kcl.ac.uk/depsta/rel/icps/worldbrief/oceania_records.php?code=202" TargetMode="External" /><Relationship Id="rId852" Type="http://schemas.openxmlformats.org/officeDocument/2006/relationships/hyperlink" Target="http://www.kcl.ac.uk/depsta/rel/icps/worldbrief/middle_east_records.php?code=178" TargetMode="External" /><Relationship Id="rId853" Type="http://schemas.openxmlformats.org/officeDocument/2006/relationships/hyperlink" Target="http://www.kcl.ac.uk/depsta/rel/icps/worldbrief/central_america_records.php?code=85" TargetMode="External" /><Relationship Id="rId854" Type="http://schemas.openxmlformats.org/officeDocument/2006/relationships/hyperlink" Target="http://www.kcl.ac.uk/depsta/rel/icps/worldbrief/europe_records.php?code=145" TargetMode="External" /><Relationship Id="rId855" Type="http://schemas.openxmlformats.org/officeDocument/2006/relationships/hyperlink" Target="http://www.kcl.ac.uk/depsta/rel/icps/worldbrief/central_america_records.php?code=79" TargetMode="External" /><Relationship Id="rId856" Type="http://schemas.openxmlformats.org/officeDocument/2006/relationships/hyperlink" Target="http://www.kcl.ac.uk/depsta/rel/icps/worldbrief/europe_records.php?code=137" TargetMode="External" /><Relationship Id="rId857" Type="http://schemas.openxmlformats.org/officeDocument/2006/relationships/hyperlink" Target="http://www.kcl.ac.uk/depsta/rel/icps/worldbrief/continental_asia_records.php?code=97" TargetMode="External" /><Relationship Id="rId858" Type="http://schemas.openxmlformats.org/officeDocument/2006/relationships/hyperlink" Target="http://www.kcl.ac.uk/depsta/rel/icps/worldbrief/europe_records.php?code=133" TargetMode="External" /><Relationship Id="rId859" Type="http://schemas.openxmlformats.org/officeDocument/2006/relationships/hyperlink" Target="http://www.kcl.ac.uk/depsta/rel/icps/worldbrief/south_america_records.php?code=224" TargetMode="External" /><Relationship Id="rId860" Type="http://schemas.openxmlformats.org/officeDocument/2006/relationships/hyperlink" Target="http://www.kcl.ac.uk/depsta/rel/icps/worldbrief/continental_asia_records.php?code=94" TargetMode="External" /><Relationship Id="rId861" Type="http://schemas.openxmlformats.org/officeDocument/2006/relationships/hyperlink" Target="http://www.kcl.ac.uk/depsta/rel/icps/worldbrief/africa_records.php?code=41" TargetMode="External" /><Relationship Id="rId862" Type="http://schemas.openxmlformats.org/officeDocument/2006/relationships/hyperlink" Target="http://www.kcl.ac.uk/depsta/rel/icps/worldbrief/caribbean_records.php?code=77" TargetMode="External" /><Relationship Id="rId863" Type="http://schemas.openxmlformats.org/officeDocument/2006/relationships/hyperlink" Target="http://www.kcl.ac.uk/depsta/rel/icps/worldbrief/oceania_records.php?code=204" TargetMode="External" /><Relationship Id="rId864" Type="http://schemas.openxmlformats.org/officeDocument/2006/relationships/hyperlink" Target="http://www.kcl.ac.uk/depsta/rel/icps/worldbrief/europe_records.php?code=131" TargetMode="External" /><Relationship Id="rId865" Type="http://schemas.openxmlformats.org/officeDocument/2006/relationships/hyperlink" Target="http://www.kcl.ac.uk/depsta/rel/icps/worldbrief/north_america_records.php?code=190" TargetMode="External" /><Relationship Id="rId866" Type="http://schemas.openxmlformats.org/officeDocument/2006/relationships/hyperlink" Target="http://www.kcl.ac.uk/depsta/rel/icps/worldbrief/europe_records.php?code=144" TargetMode="External" /><Relationship Id="rId867" Type="http://schemas.openxmlformats.org/officeDocument/2006/relationships/hyperlink" Target="http://www.kcl.ac.uk/depsta/rel/icps/worldbrief/europe_records.php?code=173" TargetMode="External" /><Relationship Id="rId868" Type="http://schemas.openxmlformats.org/officeDocument/2006/relationships/hyperlink" Target="http://www.kcl.ac.uk/depsta/rel/icps/worldbrief/middle_east_records.php?code=177" TargetMode="External" /><Relationship Id="rId869" Type="http://schemas.openxmlformats.org/officeDocument/2006/relationships/hyperlink" Target="http://www.kcl.ac.uk/depsta/rel/icps/worldbrief/continental_asia_records.php?code=114" TargetMode="External" /><Relationship Id="rId870" Type="http://schemas.openxmlformats.org/officeDocument/2006/relationships/hyperlink" Target="http://www.kcl.ac.uk/depsta/rel/icps/worldbrief/africa_records.php?code=36" TargetMode="External" /><Relationship Id="rId871" Type="http://schemas.openxmlformats.org/officeDocument/2006/relationships/hyperlink" Target="http://www.kcl.ac.uk/depsta/rel/icps/worldbrief/africa_records.php?code=23" TargetMode="External" /><Relationship Id="rId872" Type="http://schemas.openxmlformats.org/officeDocument/2006/relationships/hyperlink" Target="http://www.kcl.ac.uk/depsta/rel/icps/worldbrief/caribbean_records.php?code=63" TargetMode="External" /><Relationship Id="rId873" Type="http://schemas.openxmlformats.org/officeDocument/2006/relationships/hyperlink" Target="http://www.kcl.ac.uk/depsta/rel/icps/worldbrief/south_america_records.php?code=212" TargetMode="External" /><Relationship Id="rId874" Type="http://schemas.openxmlformats.org/officeDocument/2006/relationships/hyperlink" Target="http://www.kcl.ac.uk/depsta/rel/icps/worldbrief/europe_records.php?code=129" TargetMode="External" /><Relationship Id="rId875" Type="http://schemas.openxmlformats.org/officeDocument/2006/relationships/hyperlink" Target="http://www.kcl.ac.uk/depsta/rel/icps/worldbrief/africa_records.php?code=42" TargetMode="External" /><Relationship Id="rId876" Type="http://schemas.openxmlformats.org/officeDocument/2006/relationships/hyperlink" Target="http://www.kcl.ac.uk/depsta/rel/icps/worldbrief/africa_records.php?code=8" TargetMode="External" /><Relationship Id="rId877" Type="http://schemas.openxmlformats.org/officeDocument/2006/relationships/hyperlink" Target="http://www.kcl.ac.uk/depsta/rel/icps/worldbrief/africa_records.php?code=33" TargetMode="External" /><Relationship Id="rId878" Type="http://schemas.openxmlformats.org/officeDocument/2006/relationships/hyperlink" Target="http://www.kcl.ac.uk/depsta/rel/icps/worldbrief/europe_records.php?code=126" TargetMode="External" /><Relationship Id="rId879" Type="http://schemas.openxmlformats.org/officeDocument/2006/relationships/hyperlink" Target="http://www.kcl.ac.uk/depsta/rel/icps/worldbrief/caribbean_records.php?code=66" TargetMode="External" /><Relationship Id="rId880" Type="http://schemas.openxmlformats.org/officeDocument/2006/relationships/hyperlink" Target="http://www.kcl.ac.uk/depsta/rel/icps/worldbrief/europe_records.php?code=143" TargetMode="External" /><Relationship Id="rId881" Type="http://schemas.openxmlformats.org/officeDocument/2006/relationships/hyperlink" Target="http://www.kcl.ac.uk/depsta/rel/icps/worldbrief/europe_records.php?code=153" TargetMode="External" /><Relationship Id="rId882" Type="http://schemas.openxmlformats.org/officeDocument/2006/relationships/hyperlink" Target="http://www.kcl.ac.uk/depsta/rel/icps/worldbrief/europe_records.php?code=142" TargetMode="External" /><Relationship Id="rId883" Type="http://schemas.openxmlformats.org/officeDocument/2006/relationships/hyperlink" Target="http://www.kcl.ac.uk/depsta/rel/icps/worldbrief/europe_records.php?code=128" TargetMode="External" /><Relationship Id="rId884" Type="http://schemas.openxmlformats.org/officeDocument/2006/relationships/hyperlink" Target="http://www.kcl.ac.uk/depsta/rel/icps/worldbrief/continental_asia_records.php?code=98" TargetMode="External" /><Relationship Id="rId885" Type="http://schemas.openxmlformats.org/officeDocument/2006/relationships/hyperlink" Target="http://www.kcl.ac.uk/depsta/rel/icps/worldbrief/africa_records.php?code=45" TargetMode="External" /><Relationship Id="rId886" Type="http://schemas.openxmlformats.org/officeDocument/2006/relationships/hyperlink" Target="http://www.kcl.ac.uk/depsta/rel/icps/worldbrief/south_america_records.php?code=215" TargetMode="External" /><Relationship Id="rId887" Type="http://schemas.openxmlformats.org/officeDocument/2006/relationships/hyperlink" Target="http://www.kcl.ac.uk/depsta/rel/icps/worldbrief/south_america_records.php?code=213" TargetMode="External" /><Relationship Id="rId888" Type="http://schemas.openxmlformats.org/officeDocument/2006/relationships/hyperlink" Target="http://www.kcl.ac.uk/depsta/rel/icps/worldbrief/continental_asia_records.php?code=113" TargetMode="External" /><Relationship Id="rId889" Type="http://schemas.openxmlformats.org/officeDocument/2006/relationships/hyperlink" Target="http://www.kcl.ac.uk/depsta/rel/icps/worldbrief/caribbean_records.php?code=57" TargetMode="External" /><Relationship Id="rId890" Type="http://schemas.openxmlformats.org/officeDocument/2006/relationships/hyperlink" Target="http://www.kcl.ac.uk/depsta/rel/icps/worldbrief/caribbean_records.php?code=69" TargetMode="External" /><Relationship Id="rId891" Type="http://schemas.openxmlformats.org/officeDocument/2006/relationships/hyperlink" Target="http://www.kcl.ac.uk/depsta/rel/icps/worldbrief/continental_asia_records.php?code=90" TargetMode="External" /><Relationship Id="rId892" Type="http://schemas.openxmlformats.org/officeDocument/2006/relationships/hyperlink" Target="http://www.kcl.ac.uk/depsta/rel/icps/worldbrief/central_america_records.php?code=81" TargetMode="External" /><Relationship Id="rId893" Type="http://schemas.openxmlformats.org/officeDocument/2006/relationships/hyperlink" Target="http://www.kcl.ac.uk/depsta/rel/icps/worldbrief/europe_records.php?code=163" TargetMode="External" /><Relationship Id="rId894" Type="http://schemas.openxmlformats.org/officeDocument/2006/relationships/hyperlink" Target="http://www.kcl.ac.uk/depsta/rel/icps/worldbrief/south_america_records.php?code=223" TargetMode="External" /><Relationship Id="rId895" Type="http://schemas.openxmlformats.org/officeDocument/2006/relationships/hyperlink" Target="http://www.kcl.ac.uk/depsta/rel/icps/worldbrief/europe_records.php?code=121" TargetMode="External" /><Relationship Id="rId896" Type="http://schemas.openxmlformats.org/officeDocument/2006/relationships/hyperlink" Target="http://www.kcl.ac.uk/depsta/rel/icps/worldbrief/central_america_records.php?code=84" TargetMode="External" /><Relationship Id="rId897" Type="http://schemas.openxmlformats.org/officeDocument/2006/relationships/hyperlink" Target="http://www.kcl.ac.uk/depsta/rel/icps/worldbrief/europe_records.php?code=119" TargetMode="External" /><Relationship Id="rId898" Type="http://schemas.openxmlformats.org/officeDocument/2006/relationships/hyperlink" Target="http://www.kcl.ac.uk/depsta/rel/icps/worldbrief/europe_records.php?code=130" TargetMode="External" /><Relationship Id="rId899" Type="http://schemas.openxmlformats.org/officeDocument/2006/relationships/hyperlink" Target="http://www.kcl.ac.uk/depsta/rel/icps/worldbrief/europe_records.php?code=155" TargetMode="External" /><Relationship Id="rId900" Type="http://schemas.openxmlformats.org/officeDocument/2006/relationships/hyperlink" Target="http://www.kcl.ac.uk/depsta/rel/icps/worldbrief/south_america_records.php?code=221" TargetMode="External" /><Relationship Id="rId901" Type="http://schemas.openxmlformats.org/officeDocument/2006/relationships/hyperlink" Target="http://www.kcl.ac.uk/depsta/rel/icps/worldbrief/caribbean_records.php?code=64" TargetMode="External" /><Relationship Id="rId902" Type="http://schemas.openxmlformats.org/officeDocument/2006/relationships/hyperlink" Target="http://www.kcl.ac.uk/depsta/rel/icps/worldbrief/africa_records.php?code=52" TargetMode="External" /><Relationship Id="rId903" Type="http://schemas.openxmlformats.org/officeDocument/2006/relationships/hyperlink" Target="http://www.kcl.ac.uk/depsta/rel/icps/worldbrief/continental_asia_records.php?code=107" TargetMode="External" /><Relationship Id="rId904" Type="http://schemas.openxmlformats.org/officeDocument/2006/relationships/hyperlink" Target="http://www.kcl.ac.uk/depsta/rel/icps/worldbrief/europe_records.php?code=120" TargetMode="External" /><Relationship Id="rId905" Type="http://schemas.openxmlformats.org/officeDocument/2006/relationships/hyperlink" Target="http://www.kcl.ac.uk/depsta/rel/icps/worldbrief/oceania_records.php?code=196" TargetMode="External" /><Relationship Id="rId906" Type="http://schemas.openxmlformats.org/officeDocument/2006/relationships/hyperlink" Target="http://www.kcl.ac.uk/depsta/rel/icps/worldbrief/south_america_records.php?code=219" TargetMode="External" /><Relationship Id="rId907" Type="http://schemas.openxmlformats.org/officeDocument/2006/relationships/hyperlink" Target="http://www.kcl.ac.uk/depsta/rel/icps/worldbrief/continental_asia_records.php?code=99" TargetMode="External" /><Relationship Id="rId908" Type="http://schemas.openxmlformats.org/officeDocument/2006/relationships/hyperlink" Target="http://www.kcl.ac.uk/depsta/rel/icps/worldbrief/europe_records.php?code=118" TargetMode="External" /><Relationship Id="rId909" Type="http://schemas.openxmlformats.org/officeDocument/2006/relationships/hyperlink" Target="http://www.kcl.ac.uk/depsta/rel/icps/worldbrief/europe_records.php?code=172" TargetMode="External" /><Relationship Id="rId910" Type="http://schemas.openxmlformats.org/officeDocument/2006/relationships/hyperlink" Target="http://www.kcl.ac.uk/depsta/rel/icps/worldbrief/europe_records.php?code=168" TargetMode="External" /><Relationship Id="rId911" Type="http://schemas.openxmlformats.org/officeDocument/2006/relationships/hyperlink" Target="http://www.kcl.ac.uk/depsta/rel/icps/worldbrief/africa_records.php?code=22" TargetMode="External" /><Relationship Id="rId912" Type="http://schemas.openxmlformats.org/officeDocument/2006/relationships/hyperlink" Target="http://www.kcl.ac.uk/depsta/rel/icps/worldbrief/central_america_records.php?code=82" TargetMode="External" /><Relationship Id="rId913" Type="http://schemas.openxmlformats.org/officeDocument/2006/relationships/hyperlink" Target="http://www.kcl.ac.uk/depsta/rel/icps/worldbrief/continental_asia_records.php?code=109" TargetMode="External" /><Relationship Id="rId914" Type="http://schemas.openxmlformats.org/officeDocument/2006/relationships/hyperlink" Target="http://www.kcl.ac.uk/depsta/rel/icps/worldbrief/africa_records.php?code=47" TargetMode="External" /><Relationship Id="rId915" Type="http://schemas.openxmlformats.org/officeDocument/2006/relationships/hyperlink" Target="http://www.kcl.ac.uk/depsta/rel/icps/worldbrief/africa_records.php?code=1" TargetMode="External" /><Relationship Id="rId916" Type="http://schemas.openxmlformats.org/officeDocument/2006/relationships/hyperlink" Target="http://www.kcl.ac.uk/depsta/rel/icps/worldbrief/africa_records.php?code=10" TargetMode="External" /><Relationship Id="rId917" Type="http://schemas.openxmlformats.org/officeDocument/2006/relationships/hyperlink" Target="http://www.kcl.ac.uk/depsta/rel/icps/worldbrief/europe_records.php?code=171" TargetMode="External" /><Relationship Id="rId918" Type="http://schemas.openxmlformats.org/officeDocument/2006/relationships/hyperlink" Target="http://www.kcl.ac.uk/depsta/rel/icps/worldbrief/africa_records.php?code=34" TargetMode="External" /><Relationship Id="rId919" Type="http://schemas.openxmlformats.org/officeDocument/2006/relationships/hyperlink" Target="http://www.kcl.ac.uk/depsta/rel/icps/worldbrief/africa_records.php?code=26" TargetMode="External" /><Relationship Id="rId920" Type="http://schemas.openxmlformats.org/officeDocument/2006/relationships/hyperlink" Target="http://www.kcl.ac.uk/depsta/rel/icps/worldbrief/africa_records.php?code=16" TargetMode="External" /><Relationship Id="rId921" Type="http://schemas.openxmlformats.org/officeDocument/2006/relationships/hyperlink" Target="http://www.kcl.ac.uk/depsta/rel/icps/worldbrief/central_america_records.php?code=83" TargetMode="External" /><Relationship Id="rId922" Type="http://schemas.openxmlformats.org/officeDocument/2006/relationships/hyperlink" Target="http://www.kcl.ac.uk/depsta/rel/icps/worldbrief/africa_records.php?code=51" TargetMode="External" /><Relationship Id="rId923" Type="http://schemas.openxmlformats.org/officeDocument/2006/relationships/hyperlink" Target="http://www.kcl.ac.uk/depsta/rel/icps/worldbrief/oceania_records.php?code=194" TargetMode="External" /><Relationship Id="rId924" Type="http://schemas.openxmlformats.org/officeDocument/2006/relationships/hyperlink" Target="http://www.kcl.ac.uk/depsta/rel/icps/worldbrief/europe_records.php?code=122" TargetMode="External" /><Relationship Id="rId925" Type="http://schemas.openxmlformats.org/officeDocument/2006/relationships/hyperlink" Target="http://www.kcl.ac.uk/depsta/rel/icps/worldbrief/europe_records.php?code=151" TargetMode="External" /><Relationship Id="rId926" Type="http://schemas.openxmlformats.org/officeDocument/2006/relationships/hyperlink" Target="http://www.kcl.ac.uk/depsta/rel/icps/worldbrief/europe_records.php?code=159" TargetMode="External" /><Relationship Id="rId927" Type="http://schemas.openxmlformats.org/officeDocument/2006/relationships/hyperlink" Target="http://www.kcl.ac.uk/depsta/rel/icps/worldbrief/africa_records.php?code=40" TargetMode="External" /><Relationship Id="rId928" Type="http://schemas.openxmlformats.org/officeDocument/2006/relationships/hyperlink" Target="http://www.kcl.ac.uk/depsta/rel/icps/worldbrief/africa_records.php?code=46" TargetMode="External" /><Relationship Id="rId929" Type="http://schemas.openxmlformats.org/officeDocument/2006/relationships/hyperlink" Target="http://www.kcl.ac.uk/depsta/rel/icps/worldbrief/oceania_records.php?code=208" TargetMode="External" /><Relationship Id="rId930" Type="http://schemas.openxmlformats.org/officeDocument/2006/relationships/hyperlink" Target="http://www.kcl.ac.uk/depsta/rel/icps/worldbrief/europe_records.php?code=170" TargetMode="External" /><Relationship Id="rId931" Type="http://schemas.openxmlformats.org/officeDocument/2006/relationships/hyperlink" Target="http://www.kcl.ac.uk/depsta/rel/icps/worldbrief/caribbean_records.php?code=62" TargetMode="External" /><Relationship Id="rId932" Type="http://schemas.openxmlformats.org/officeDocument/2006/relationships/hyperlink" Target="http://www.kcl.ac.uk/depsta/rel/icps/worldbrief/europe_records.php?code=161" TargetMode="External" /><Relationship Id="rId933" Type="http://schemas.openxmlformats.org/officeDocument/2006/relationships/hyperlink" Target="http://www.kcl.ac.uk/depsta/rel/icps/worldbrief/oceania_records.php?code=207" TargetMode="External" /><Relationship Id="rId934" Type="http://schemas.openxmlformats.org/officeDocument/2006/relationships/hyperlink" Target="http://www.kcl.ac.uk/depsta/rel/icps/worldbrief/africa_records.php?code=53" TargetMode="External" /><Relationship Id="rId935" Type="http://schemas.openxmlformats.org/officeDocument/2006/relationships/hyperlink" Target="http://www.kcl.ac.uk/depsta/rel/icps/worldbrief/south_america_records.php?code=216" TargetMode="External" /><Relationship Id="rId936" Type="http://schemas.openxmlformats.org/officeDocument/2006/relationships/hyperlink" Target="http://www.kcl.ac.uk/depsta/rel/icps/worldbrief/continental_asia_records.php?code=108" TargetMode="External" /><Relationship Id="rId937" Type="http://schemas.openxmlformats.org/officeDocument/2006/relationships/hyperlink" Target="http://www.kcl.ac.uk/depsta/rel/icps/worldbrief/continental_asia_records.php?code=95" TargetMode="External" /><Relationship Id="rId938" Type="http://schemas.openxmlformats.org/officeDocument/2006/relationships/hyperlink" Target="http://www.kcl.ac.uk/depsta/rel/icps/worldbrief/europe_records.php?code=149" TargetMode="External" /><Relationship Id="rId939" Type="http://schemas.openxmlformats.org/officeDocument/2006/relationships/hyperlink" Target="http://www.kcl.ac.uk/depsta/rel/icps/worldbrief/continental_asia_records.php?code=105" TargetMode="External" /><Relationship Id="rId940" Type="http://schemas.openxmlformats.org/officeDocument/2006/relationships/hyperlink" Target="http://www.kcl.ac.uk/depsta/rel/icps/worldbrief/continental_asia_records.php?code=111" TargetMode="External" /><Relationship Id="rId941" Type="http://schemas.openxmlformats.org/officeDocument/2006/relationships/hyperlink" Target="http://www.kcl.ac.uk/depsta/rel/icps/worldbrief/europe_records.php?code=123" TargetMode="External" /><Relationship Id="rId942" Type="http://schemas.openxmlformats.org/officeDocument/2006/relationships/hyperlink" Target="http://www.kcl.ac.uk/depsta/rel/icps/worldbrief/south_america_records.php?code=214" TargetMode="External" /><Relationship Id="rId943" Type="http://schemas.openxmlformats.org/officeDocument/2006/relationships/hyperlink" Target="http://www.kcl.ac.uk/depsta/rel/icps/worldbrief/africa_records.php?code=39" TargetMode="External" /><Relationship Id="rId944" Type="http://schemas.openxmlformats.org/officeDocument/2006/relationships/hyperlink" Target="http://www.kcl.ac.uk/depsta/rel/icps/worldbrief/continental_asia_records.php?code=91" TargetMode="External" /><Relationship Id="rId945" Type="http://schemas.openxmlformats.org/officeDocument/2006/relationships/hyperlink" Target="http://www.kcl.ac.uk/depsta/rel/icps/worldbrief/central_america_records.php?code=80" TargetMode="External" /><Relationship Id="rId946" Type="http://schemas.openxmlformats.org/officeDocument/2006/relationships/hyperlink" Target="http://www.kcl.ac.uk/depsta/rel/icps/worldbrief/continental_asia_records.php?code=104" TargetMode="External" /><Relationship Id="rId947" Type="http://schemas.openxmlformats.org/officeDocument/2006/relationships/hyperlink" Target="http://www.kcl.ac.uk/depsta/rel/icps/worldbrief/continental_asia_records.php?code=117" TargetMode="External" /><Relationship Id="rId948" Type="http://schemas.openxmlformats.org/officeDocument/2006/relationships/hyperlink" Target="http://www.kcl.ac.uk/depsta/rel/icps/worldbrief/oceania_records.php?code=205" TargetMode="External" /><Relationship Id="rId949" Type="http://schemas.openxmlformats.org/officeDocument/2006/relationships/hyperlink" Target="http://www.kcl.ac.uk/depsta/rel/icps/worldbrief/africa_records.php?code=25" TargetMode="External" /><Relationship Id="rId950" Type="http://schemas.openxmlformats.org/officeDocument/2006/relationships/hyperlink" Target="http://www.kcl.ac.uk/depsta/rel/icps/worldbrief/africa_records.php?code=48" TargetMode="External" /><Relationship Id="rId951" Type="http://schemas.openxmlformats.org/officeDocument/2006/relationships/hyperlink" Target="http://www.kcl.ac.uk/depsta/rel/icps/worldbrief/europe_records.php?code=146" TargetMode="External" /><Relationship Id="rId952" Type="http://schemas.openxmlformats.org/officeDocument/2006/relationships/hyperlink" Target="http://www.kcl.ac.uk/depsta/rel/icps/worldbrief/oceania_records.php?code=197" TargetMode="External" /><Relationship Id="rId953" Type="http://schemas.openxmlformats.org/officeDocument/2006/relationships/hyperlink" Target="http://www.kcl.ac.uk/depsta/rel/icps/worldbrief/africa_records.php?code=30" TargetMode="External" /><Relationship Id="rId954" Type="http://schemas.openxmlformats.org/officeDocument/2006/relationships/hyperlink" Target="http://www.kcl.ac.uk/depsta/rel/icps/worldbrief/oceania_records.php?code=200" TargetMode="External" /><Relationship Id="rId955" Type="http://schemas.openxmlformats.org/officeDocument/2006/relationships/hyperlink" Target="http://www.kcl.ac.uk/depsta/rel/icps/worldbrief/europe_records.php?code=162" TargetMode="External" /><Relationship Id="rId956" Type="http://schemas.openxmlformats.org/officeDocument/2006/relationships/hyperlink" Target="http://www.kcl.ac.uk/depsta/rel/icps/worldbrief/oceania_records.php?code=209" TargetMode="External" /><Relationship Id="rId957" Type="http://schemas.openxmlformats.org/officeDocument/2006/relationships/hyperlink" Target="http://www.kcl.ac.uk/depsta/rel/icps/worldbrief/africa_records.php?code=52" TargetMode="External" /><Relationship Id="rId958" Type="http://schemas.openxmlformats.org/officeDocument/2006/relationships/hyperlink" Target="http://www.kcl.ac.uk/depsta/rel/icps/worldbrief/africa_records.php?code=3" TargetMode="External" /><Relationship Id="rId959" Type="http://schemas.openxmlformats.org/officeDocument/2006/relationships/hyperlink" Target="http://www.kcl.ac.uk/depsta/rel/icps/worldbrief/caribbean_records.php?code=60" TargetMode="External" /><Relationship Id="rId960" Type="http://schemas.openxmlformats.org/officeDocument/2006/relationships/hyperlink" Target="http://www.kcl.ac.uk/depsta/rel/icps/worldbrief/africa_records.php?code=7" TargetMode="External" /><Relationship Id="rId961" Type="http://schemas.openxmlformats.org/officeDocument/2006/relationships/hyperlink" Target="http://www.kcl.ac.uk/depsta/rel/icps/worldbrief/continental_asia_records.php?code=87" TargetMode="External" /><Relationship Id="rId962" Type="http://schemas.openxmlformats.org/officeDocument/2006/relationships/hyperlink" Target="http://www.kcl.ac.uk/depsta/rel/icps/worldbrief/africa_records.php?code=25" TargetMode="External" /><Relationship Id="rId963" Type="http://schemas.openxmlformats.org/officeDocument/2006/relationships/hyperlink" Target="http://www.kcl.ac.uk/depsta/rel/icps/worldbrief/continental_asia_records.php?code=107" TargetMode="External" /><Relationship Id="rId964" Type="http://schemas.openxmlformats.org/officeDocument/2006/relationships/hyperlink" Target="http://www.kcl.ac.uk/depsta/rel/icps/worldbrief/continental_asia_records.php?code=96" TargetMode="External" /><Relationship Id="rId965" Type="http://schemas.openxmlformats.org/officeDocument/2006/relationships/hyperlink" Target="http://www.kcl.ac.uk/depsta/rel/icps/worldbrief/africa_records.php?code=6" TargetMode="External" /><Relationship Id="rId966" Type="http://schemas.openxmlformats.org/officeDocument/2006/relationships/hyperlink" Target="http://www.kcl.ac.uk/depsta/rel/icps/worldbrief/africa_records.php?code=30" TargetMode="External" /><Relationship Id="rId967" Type="http://schemas.openxmlformats.org/officeDocument/2006/relationships/hyperlink" Target="http://www.kcl.ac.uk/depsta/rel/icps/worldbrief/africa_records.php?code=51" TargetMode="External" /><Relationship Id="rId968" Type="http://schemas.openxmlformats.org/officeDocument/2006/relationships/hyperlink" Target="http://www.kcl.ac.uk/depsta/rel/icps/worldbrief/africa_records.php?code=48" TargetMode="External" /><Relationship Id="rId969" Type="http://schemas.openxmlformats.org/officeDocument/2006/relationships/hyperlink" Target="http://www.kcl.ac.uk/depsta/rel/icps/worldbrief/africa_records.php?code=39" TargetMode="External" /><Relationship Id="rId970" Type="http://schemas.openxmlformats.org/officeDocument/2006/relationships/hyperlink" Target="http://www.kcl.ac.uk/depsta/rel/icps/worldbrief/africa_records.php?code=43" TargetMode="External" /><Relationship Id="rId971" Type="http://schemas.openxmlformats.org/officeDocument/2006/relationships/hyperlink" Target="http://www.kcl.ac.uk/depsta/rel/icps/worldbrief/continental_asia_records.php?code=111" TargetMode="External" /><Relationship Id="rId972" Type="http://schemas.openxmlformats.org/officeDocument/2006/relationships/hyperlink" Target="http://www.kcl.ac.uk/depsta/rel/icps/worldbrief/caribbean_records.php?code=65" TargetMode="External" /><Relationship Id="rId973" Type="http://schemas.openxmlformats.org/officeDocument/2006/relationships/hyperlink" Target="http://www.kcl.ac.uk/depsta/rel/icps/worldbrief/caribbean_records.php?code=64" TargetMode="External" /><Relationship Id="rId974" Type="http://schemas.openxmlformats.org/officeDocument/2006/relationships/hyperlink" Target="http://www.kcl.ac.uk/depsta/rel/icps/worldbrief/europe_records.php?code=141" TargetMode="External" /><Relationship Id="rId975" Type="http://schemas.openxmlformats.org/officeDocument/2006/relationships/hyperlink" Target="http://www.kcl.ac.uk/depsta/rel/icps/worldbrief/south_america_records.php?code=220" TargetMode="External" /><Relationship Id="rId976" Type="http://schemas.openxmlformats.org/officeDocument/2006/relationships/hyperlink" Target="http://www.kcl.ac.uk/depsta/rel/icps/worldbrief/caribbean_records.php?code=63" TargetMode="External" /><Relationship Id="rId977" Type="http://schemas.openxmlformats.org/officeDocument/2006/relationships/hyperlink" Target="http://www.kcl.ac.uk/depsta/rel/icps/worldbrief/europe_records.php?code=132" TargetMode="External" /><Relationship Id="rId978" Type="http://schemas.openxmlformats.org/officeDocument/2006/relationships/hyperlink" Target="http://www.kcl.ac.uk/depsta/rel/icps/worldbrief/africa_records.php?code=5" TargetMode="External" /><Relationship Id="rId979" Type="http://schemas.openxmlformats.org/officeDocument/2006/relationships/hyperlink" Target="http://www.kcl.ac.uk/depsta/rel/icps/worldbrief/africa_records.php?code=32" TargetMode="External" /><Relationship Id="rId980" Type="http://schemas.openxmlformats.org/officeDocument/2006/relationships/hyperlink" Target="http://www.kcl.ac.uk/depsta/rel/icps/worldbrief/africa_records.php?code=41" TargetMode="External" /><Relationship Id="rId981" Type="http://schemas.openxmlformats.org/officeDocument/2006/relationships/hyperlink" Target="http://www.kcl.ac.uk/depsta/rel/icps/worldbrief/central_america_records.php?code=80" TargetMode="External" /><Relationship Id="rId982" Type="http://schemas.openxmlformats.org/officeDocument/2006/relationships/hyperlink" Target="http://www.kcl.ac.uk/depsta/rel/icps/worldbrief/south_america_records.php?code=222" TargetMode="External" /><Relationship Id="rId983" Type="http://schemas.openxmlformats.org/officeDocument/2006/relationships/hyperlink" Target="http://www.kcl.ac.uk/depsta/rel/icps/worldbrief/south_america_records.php?code=213" TargetMode="External" /><Relationship Id="rId984" Type="http://schemas.openxmlformats.org/officeDocument/2006/relationships/hyperlink" Target="http://www.kcl.ac.uk/depsta/rel/icps/worldbrief/central_america_records.php?code=85" TargetMode="External" /><Relationship Id="rId985" Type="http://schemas.openxmlformats.org/officeDocument/2006/relationships/hyperlink" Target="http://www.kcl.ac.uk/depsta/rel/icps/worldbrief/south_america_records.php?code=221" TargetMode="External" /><Relationship Id="rId986" Type="http://schemas.openxmlformats.org/officeDocument/2006/relationships/hyperlink" Target="http://www.kcl.ac.uk/depsta/rel/icps/worldbrief/africa_records.php?code=4" TargetMode="External" /><Relationship Id="rId987" Type="http://schemas.openxmlformats.org/officeDocument/2006/relationships/hyperlink" Target="http://www.kcl.ac.uk/depsta/rel/icps/worldbrief/africa_records.php?code=22" TargetMode="External" /><Relationship Id="rId988" Type="http://schemas.openxmlformats.org/officeDocument/2006/relationships/hyperlink" Target="http://www.kcl.ac.uk/depsta/rel/icps/worldbrief/continental_asia_records.php?code=108" TargetMode="External" /><Relationship Id="rId989" Type="http://schemas.openxmlformats.org/officeDocument/2006/relationships/hyperlink" Target="http://www.kcl.ac.uk/depsta/rel/icps/worldbrief/africa_records.php?code=34" TargetMode="External" /><Relationship Id="rId990" Type="http://schemas.openxmlformats.org/officeDocument/2006/relationships/hyperlink" Target="http://www.kcl.ac.uk/depsta/rel/icps/worldbrief/continental_asia_records.php?code=114" TargetMode="External" /><Relationship Id="rId991" Type="http://schemas.openxmlformats.org/officeDocument/2006/relationships/hyperlink" Target="http://www.kcl.ac.uk/depsta/rel/icps/worldbrief/south_america_records.php?code=217" TargetMode="External" /><Relationship Id="rId992" Type="http://schemas.openxmlformats.org/officeDocument/2006/relationships/hyperlink" Target="http://www.kcl.ac.uk/depsta/rel/icps/worldbrief/africa_records.php?code=29" TargetMode="External" /><Relationship Id="rId993" Type="http://schemas.openxmlformats.org/officeDocument/2006/relationships/hyperlink" Target="http://www.kcl.ac.uk/depsta/rel/icps/worldbrief/continental_asia_records.php?code=89" TargetMode="External" /><Relationship Id="rId994" Type="http://schemas.openxmlformats.org/officeDocument/2006/relationships/hyperlink" Target="http://www.kcl.ac.uk/depsta/rel/icps/worldbrief/south_america_records.php?code=223" TargetMode="External" /><Relationship Id="rId995" Type="http://schemas.openxmlformats.org/officeDocument/2006/relationships/hyperlink" Target="http://www.kcl.ac.uk/depsta/rel/icps/worldbrief/continental_asia_records.php?code=105" TargetMode="External" /><Relationship Id="rId996" Type="http://schemas.openxmlformats.org/officeDocument/2006/relationships/hyperlink" Target="http://www.kcl.ac.uk/depsta/rel/icps/worldbrief/africa_records.php?code=35" TargetMode="External" /><Relationship Id="rId997" Type="http://schemas.openxmlformats.org/officeDocument/2006/relationships/hyperlink" Target="http://www.kcl.ac.uk/depsta/rel/icps/worldbrief/south_america_records.php?code=214" TargetMode="External" /><Relationship Id="rId998" Type="http://schemas.openxmlformats.org/officeDocument/2006/relationships/hyperlink" Target="http://www.kcl.ac.uk/depsta/rel/icps/worldbrief/caribbean_records.php?code=62" TargetMode="External" /><Relationship Id="rId999" Type="http://schemas.openxmlformats.org/officeDocument/2006/relationships/hyperlink" Target="http://www.kcl.ac.uk/depsta/rel/icps/worldbrief/continental_asia_records.php?code=106" TargetMode="External" /><Relationship Id="rId1000" Type="http://schemas.openxmlformats.org/officeDocument/2006/relationships/hyperlink" Target="http://www.kcl.ac.uk/depsta/rel/icps/worldbrief/continental_asia_records.php?code=94" TargetMode="External" /><Relationship Id="rId1001" Type="http://schemas.openxmlformats.org/officeDocument/2006/relationships/hyperlink" Target="http://www.kcl.ac.uk/depsta/rel/icps/worldbrief/africa_records.php?code=33" TargetMode="External" /><Relationship Id="rId1002" Type="http://schemas.openxmlformats.org/officeDocument/2006/relationships/hyperlink" Target="http://www.kcl.ac.uk/depsta/rel/icps/worldbrief/middle_east_records.php?code=175" TargetMode="External" /><Relationship Id="rId1003" Type="http://schemas.openxmlformats.org/officeDocument/2006/relationships/hyperlink" Target="http://www.kcl.ac.uk/depsta/rel/icps/worldbrief/south_america_records.php?code=215" TargetMode="External" /><Relationship Id="rId1004" Type="http://schemas.openxmlformats.org/officeDocument/2006/relationships/hyperlink" Target="http://www.kcl.ac.uk/depsta/rel/icps/worldbrief/central_america_records.php?code=82" TargetMode="External" /><Relationship Id="rId1005" Type="http://schemas.openxmlformats.org/officeDocument/2006/relationships/hyperlink" Target="http://www.kcl.ac.uk/depsta/rel/icps/worldbrief/europe_records.php?code=143" TargetMode="External" /><Relationship Id="rId1006" Type="http://schemas.openxmlformats.org/officeDocument/2006/relationships/hyperlink" Target="http://www.kcl.ac.uk/depsta/rel/icps/worldbrief/africa_records.php?code=28" TargetMode="External" /><Relationship Id="rId1007" Type="http://schemas.openxmlformats.org/officeDocument/2006/relationships/hyperlink" Target="http://www.kcl.ac.uk/depsta/rel/icps/worldbrief/south_america_records.php?code=216" TargetMode="External" /><Relationship Id="rId1008" Type="http://schemas.openxmlformats.org/officeDocument/2006/relationships/hyperlink" Target="http://www.kcl.ac.uk/depsta/rel/icps/worldbrief/africa_records.php?code=45" TargetMode="External" /><Relationship Id="rId1009" Type="http://schemas.openxmlformats.org/officeDocument/2006/relationships/hyperlink" Target="http://www.kcl.ac.uk/depsta/rel/icps/worldbrief/europe_records.php?code=126" TargetMode="External" /><Relationship Id="rId1010" Type="http://schemas.openxmlformats.org/officeDocument/2006/relationships/hyperlink" Target="http://www.kcl.ac.uk/depsta/rel/icps/worldbrief/europe_records.php?code=147" TargetMode="External" /><Relationship Id="rId1011" Type="http://schemas.openxmlformats.org/officeDocument/2006/relationships/hyperlink" Target="http://www.kcl.ac.uk/depsta/rel/icps/worldbrief/europe_records.php?code=130" TargetMode="External" /><Relationship Id="rId1012" Type="http://schemas.openxmlformats.org/officeDocument/2006/relationships/hyperlink" Target="http://www.kcl.ac.uk/depsta/rel/icps/worldbrief/oceania_records.php?code=201" TargetMode="External" /><Relationship Id="rId1013" Type="http://schemas.openxmlformats.org/officeDocument/2006/relationships/hyperlink" Target="http://www.kcl.ac.uk/depsta/rel/icps/worldbrief/europe_records.php?code=128" TargetMode="External" /><Relationship Id="rId1014" Type="http://schemas.openxmlformats.org/officeDocument/2006/relationships/hyperlink" Target="http://www.kcl.ac.uk/depsta/rel/icps/worldbrief/europe_records.php?code=122" TargetMode="External" /><Relationship Id="rId1015" Type="http://schemas.openxmlformats.org/officeDocument/2006/relationships/hyperlink" Target="http://www.kcl.ac.uk/depsta/rel/icps/worldbrief/europe_records.php?code=165" TargetMode="External" /><Relationship Id="rId1016" Type="http://schemas.openxmlformats.org/officeDocument/2006/relationships/hyperlink" Target="http://www.kcl.ac.uk/depsta/rel/icps/worldbrief/caribbean_records.php?code=59" TargetMode="External" /><Relationship Id="rId1017" Type="http://schemas.openxmlformats.org/officeDocument/2006/relationships/hyperlink" Target="http://www.kcl.ac.uk/depsta/rel/icps/worldbrief/continental_asia_records.php?code=95" TargetMode="External" /><Relationship Id="rId1018" Type="http://schemas.openxmlformats.org/officeDocument/2006/relationships/hyperlink" Target="http://www.kcl.ac.uk/depsta/rel/icps/worldbrief/caribbean_records.php?code=72" TargetMode="External" /><Relationship Id="rId1019" Type="http://schemas.openxmlformats.org/officeDocument/2006/relationships/hyperlink" Target="http://www.kcl.ac.uk/depsta/rel/icps/worldbrief/oceania_records.php?code=195" TargetMode="External" /><Relationship Id="rId1020" Type="http://schemas.openxmlformats.org/officeDocument/2006/relationships/hyperlink" Target="http://www.kcl.ac.uk/depsta/rel/icps/worldbrief/oceania_records.php?code=198" TargetMode="External" /><Relationship Id="rId1021" Type="http://schemas.openxmlformats.org/officeDocument/2006/relationships/hyperlink" Target="http://www.kcl.ac.uk/depsta/rel/icps/worldbrief/south_america_records.php?code=218" TargetMode="External" /><Relationship Id="rId1022" Type="http://schemas.openxmlformats.org/officeDocument/2006/relationships/hyperlink" Target="http://www.kcl.ac.uk/depsta/rel/icps/worldbrief/continental_asia_records.php?code=102" TargetMode="External" /><Relationship Id="rId1023" Type="http://schemas.openxmlformats.org/officeDocument/2006/relationships/hyperlink" Target="http://www.kcl.ac.uk/depsta/rel/icps/worldbrief/africa_records.php?code=36" TargetMode="External" /><Relationship Id="rId1024" Type="http://schemas.openxmlformats.org/officeDocument/2006/relationships/hyperlink" Target="http://www.kcl.ac.uk/depsta/rel/icps/worldbrief/central_america_records.php?code=83" TargetMode="External" /><Relationship Id="rId1025" Type="http://schemas.openxmlformats.org/officeDocument/2006/relationships/hyperlink" Target="http://www.kcl.ac.uk/depsta/rel/icps/worldbrief/europe_records.php?code=159" TargetMode="External" /><Relationship Id="rId1026" Type="http://schemas.openxmlformats.org/officeDocument/2006/relationships/hyperlink" Target="http://www.kcl.ac.uk/depsta/rel/icps/worldbrief/middle_east_records.php?code=180" TargetMode="External" /><Relationship Id="rId1027" Type="http://schemas.openxmlformats.org/officeDocument/2006/relationships/hyperlink" Target="http://www.kcl.ac.uk/depsta/rel/icps/worldbrief/oceania_records.php?code=196" TargetMode="External" /><Relationship Id="rId1028" Type="http://schemas.openxmlformats.org/officeDocument/2006/relationships/hyperlink" Target="http://www.kcl.ac.uk/depsta/rel/icps/worldbrief/caribbean_records.php?code=67" TargetMode="External" /><Relationship Id="rId1029" Type="http://schemas.openxmlformats.org/officeDocument/2006/relationships/hyperlink" Target="http://www.kcl.ac.uk/depsta/rel/icps/worldbrief/south_america_records.php?code=212" TargetMode="External" /><Relationship Id="rId1030" Type="http://schemas.openxmlformats.org/officeDocument/2006/relationships/hyperlink" Target="http://www.kcl.ac.uk/depsta/rel/icps/worldbrief/europe_records.php?code=131" TargetMode="External" /><Relationship Id="rId1031" Type="http://schemas.openxmlformats.org/officeDocument/2006/relationships/hyperlink" Target="http://www.kcl.ac.uk/depsta/rel/icps/worldbrief/oceania_records.php?code=197" TargetMode="External" /><Relationship Id="rId1032" Type="http://schemas.openxmlformats.org/officeDocument/2006/relationships/hyperlink" Target="http://www.kcl.ac.uk/depsta/rel/icps/worldbrief/africa_records.php?code=55" TargetMode="External" /><Relationship Id="rId1033" Type="http://schemas.openxmlformats.org/officeDocument/2006/relationships/hyperlink" Target="http://www.kcl.ac.uk/depsta/rel/icps/worldbrief/caribbean_records.php?code=71" TargetMode="External" /><Relationship Id="rId1034" Type="http://schemas.openxmlformats.org/officeDocument/2006/relationships/hyperlink" Target="http://www.kcl.ac.uk/depsta/rel/icps/worldbrief/south_america_records.php?code=224" TargetMode="External" /><Relationship Id="rId1035" Type="http://schemas.openxmlformats.org/officeDocument/2006/relationships/hyperlink" Target="http://www.kcl.ac.uk/depsta/rel/icps/worldbrief/caribbean_records.php?code=66" TargetMode="External" /><Relationship Id="rId1036" Type="http://schemas.openxmlformats.org/officeDocument/2006/relationships/hyperlink" Target="http://www.kcl.ac.uk/depsta/rel/icps/worldbrief/africa_records.php?code=54" TargetMode="External" /><Relationship Id="rId1037" Type="http://schemas.openxmlformats.org/officeDocument/2006/relationships/hyperlink" Target="http://www.kcl.ac.uk/depsta/rel/icps/worldbrief/continental_asia_records.php?code=116" TargetMode="External" /><Relationship Id="rId1038" Type="http://schemas.openxmlformats.org/officeDocument/2006/relationships/hyperlink" Target="http://www.kcl.ac.uk/depsta/rel/icps/worldbrief/europe_records.php?code=137" TargetMode="External" /><Relationship Id="rId1039" Type="http://schemas.openxmlformats.org/officeDocument/2006/relationships/hyperlink" Target="http://www.kcl.ac.uk/depsta/rel/icps/worldbrief/continental_asia_records.php?code=90" TargetMode="External" /><Relationship Id="rId1040" Type="http://schemas.openxmlformats.org/officeDocument/2006/relationships/hyperlink" Target="http://www.kcl.ac.uk/depsta/rel/icps/worldbrief/europe_records.php?code=171" TargetMode="External" /><Relationship Id="rId1041" Type="http://schemas.openxmlformats.org/officeDocument/2006/relationships/hyperlink" Target="http://www.kcl.ac.uk/depsta/rel/icps/worldbrief/europe_records.php?code=169" TargetMode="External" /><Relationship Id="rId1042" Type="http://schemas.openxmlformats.org/officeDocument/2006/relationships/hyperlink" Target="http://www.kcl.ac.uk/depsta/rel/icps/worldbrief/europe_records.php?code=127" TargetMode="External" /><Relationship Id="rId1043" Type="http://schemas.openxmlformats.org/officeDocument/2006/relationships/hyperlink" Target="http://www.kcl.ac.uk/depsta/rel/icps/worldbrief/europe_records.php?code=152" TargetMode="External" /><Relationship Id="rId1044" Type="http://schemas.openxmlformats.org/officeDocument/2006/relationships/hyperlink" Target="http://www.kcl.ac.uk/depsta/rel/icps/worldbrief/oceania_records.php?code=194" TargetMode="External" /><Relationship Id="rId1045" Type="http://schemas.openxmlformats.org/officeDocument/2006/relationships/hyperlink" Target="http://www.kcl.ac.uk/depsta/rel/icps/worldbrief/europe_records.php?code=138" TargetMode="External" /><Relationship Id="rId1046" Type="http://schemas.openxmlformats.org/officeDocument/2006/relationships/hyperlink" Target="http://www.kcl.ac.uk/depsta/rel/icps/worldbrief/europe_records.php?code=173" TargetMode="External" /><Relationship Id="rId1047" Type="http://schemas.openxmlformats.org/officeDocument/2006/relationships/hyperlink" Target="http://www.kcl.ac.uk/depsta/rel/icps/worldbrief/europe_records.php?code=170" TargetMode="External" /><Relationship Id="rId1048" Type="http://schemas.openxmlformats.org/officeDocument/2006/relationships/hyperlink" Target="http://www.kcl.ac.uk/depsta/rel/icps/worldbrief/central_america_records.php?code=79" TargetMode="External" /><Relationship Id="rId1049" Type="http://schemas.openxmlformats.org/officeDocument/2006/relationships/hyperlink" Target="http://www.kcl.ac.uk/depsta/rel/icps/worldbrief/continental_asia_records.php?code=110" TargetMode="External" /><Relationship Id="rId1050" Type="http://schemas.openxmlformats.org/officeDocument/2006/relationships/hyperlink" Target="http://www.kcl.ac.uk/depsta/rel/icps/worldbrief/oceania_records.php?code=206" TargetMode="External" /><Relationship Id="rId1051" Type="http://schemas.openxmlformats.org/officeDocument/2006/relationships/hyperlink" Target="http://www.kcl.ac.uk/depsta/rel/icps/worldbrief/north_america_records.php?code=190" TargetMode="External" /><Relationship Id="rId1052" Type="http://schemas.openxmlformats.org/officeDocument/2006/relationships/hyperlink" Target="http://www.kcl.ac.uk/depsta/rel/icps/worldbrief/central_america_records.php?code=78" TargetMode="External" /><Relationship Id="rId1053" Type="http://schemas.openxmlformats.org/officeDocument/2006/relationships/hyperlink" Target="http://www.kcl.ac.uk/depsta/rel/icps/worldbrief/continental_asia_records.php?code=93" TargetMode="External" /><Relationship Id="rId1054" Type="http://schemas.openxmlformats.org/officeDocument/2006/relationships/hyperlink" Target="http://www.kcl.ac.uk/depsta/rel/icps/worldbrief/europe_records.php?code=125" TargetMode="External" /><Relationship Id="rId1055" Type="http://schemas.openxmlformats.org/officeDocument/2006/relationships/hyperlink" Target="http://www.kcl.ac.uk/depsta/rel/icps/worldbrief/south_america_records.php?code=219" TargetMode="External" /><Relationship Id="rId1056" Type="http://schemas.openxmlformats.org/officeDocument/2006/relationships/hyperlink" Target="http://www.kcl.ac.uk/depsta/rel/icps/worldbrief/europe_records.php?code=123" TargetMode="External" /><Relationship Id="rId1057" Type="http://schemas.openxmlformats.org/officeDocument/2006/relationships/hyperlink" Target="http://www.kcl.ac.uk/depsta/rel/icps/worldbrief/africa_records.php?code=53" TargetMode="External" /><Relationship Id="rId1058" Type="http://schemas.openxmlformats.org/officeDocument/2006/relationships/hyperlink" Target="http://www.kcl.ac.uk/depsta/rel/icps/worldbrief/oceania_records.php?code=192" TargetMode="External" /><Relationship Id="rId1059" Type="http://schemas.openxmlformats.org/officeDocument/2006/relationships/hyperlink" Target="http://www.kcl.ac.uk/depsta/rel/icps/worldbrief/continental_asia_records.php?code=97" TargetMode="External" /><Relationship Id="rId1060" Type="http://schemas.openxmlformats.org/officeDocument/2006/relationships/hyperlink" Target="http://www.kcl.ac.uk/depsta/rel/icps/worldbrief/europe_records.php?code=142" TargetMode="External" /><Relationship Id="rId1061" Type="http://schemas.openxmlformats.org/officeDocument/2006/relationships/hyperlink" Target="http://www.kcl.ac.uk/depsta/rel/icps/worldbrief/europe_records.php?code=160" TargetMode="External" /><Relationship Id="rId1062" Type="http://schemas.openxmlformats.org/officeDocument/2006/relationships/hyperlink" Target="http://www.kcl.ac.uk/depsta/rel/icps/worldbrief/europe_records.php?code=168" TargetMode="External" /><Relationship Id="rId1063" Type="http://schemas.openxmlformats.org/officeDocument/2006/relationships/hyperlink" Target="http://www.kcl.ac.uk/depsta/rel/icps/worldbrief/europe_records.php?code=133" TargetMode="External" /><Relationship Id="rId1064" Type="http://schemas.openxmlformats.org/officeDocument/2006/relationships/hyperlink" Target="http://www.kcl.ac.uk/depsta/rel/icps/worldbrief/africa_records.php?code=47" TargetMode="External" /><Relationship Id="rId1065" Type="http://schemas.openxmlformats.org/officeDocument/2006/relationships/hyperlink" Target="http://www.kcl.ac.uk/depsta/rel/icps/worldbrief/central_america_records.php?code=81" TargetMode="External" /><Relationship Id="rId1066" Type="http://schemas.openxmlformats.org/officeDocument/2006/relationships/hyperlink" Target="http://www.kcl.ac.uk/depsta/rel/icps/worldbrief/middle_east_records.php?code=179" TargetMode="External" /><Relationship Id="rId1067" Type="http://schemas.openxmlformats.org/officeDocument/2006/relationships/hyperlink" Target="http://www.kcl.ac.uk/depsta/rel/icps/worldbrief/central_america_records.php?code=84" TargetMode="External" /><Relationship Id="rId1068" Type="http://schemas.openxmlformats.org/officeDocument/2006/relationships/hyperlink" Target="http://www.kcl.ac.uk/depsta/rel/icps/worldbrief/europe_records.php?code=166" TargetMode="External" /><Relationship Id="rId1069" Type="http://schemas.openxmlformats.org/officeDocument/2006/relationships/hyperlink" Target="http://www.kcl.ac.uk/depsta/rel/icps/worldbrief/europe_records.php?code=164" TargetMode="External" /><Relationship Id="rId1070" Type="http://schemas.openxmlformats.org/officeDocument/2006/relationships/hyperlink" Target="http://www.kcl.ac.uk/depsta/rel/icps/worldbrief/europe_records.php?code=135" TargetMode="External" /><Relationship Id="rId1071" Type="http://schemas.openxmlformats.org/officeDocument/2006/relationships/hyperlink" Target="http://www.kcl.ac.uk/depsta/rel/icps/worldbrief/oceania_records.php?code=202" TargetMode="External" /><Relationship Id="rId1072" Type="http://schemas.openxmlformats.org/officeDocument/2006/relationships/hyperlink" Target="http://www.kcl.ac.uk/depsta/rel/icps/worldbrief/africa_records.php?code=38" TargetMode="External" /><Relationship Id="rId1073" Type="http://schemas.openxmlformats.org/officeDocument/2006/relationships/hyperlink" Target="http://www.kcl.ac.uk/depsta/rel/icps/worldbrief/africa_records.php?code=1" TargetMode="External" /><Relationship Id="rId1074" Type="http://schemas.openxmlformats.org/officeDocument/2006/relationships/hyperlink" Target="http://www.kcl.ac.uk/depsta/rel/icps/worldbrief/continental_asia_records.php?code=109" TargetMode="External" /><Relationship Id="rId1075" Type="http://schemas.openxmlformats.org/officeDocument/2006/relationships/hyperlink" Target="http://www.kcl.ac.uk/depsta/rel/icps/worldbrief/north_america_records.php?code=189" TargetMode="External" /><Relationship Id="rId1076" Type="http://schemas.openxmlformats.org/officeDocument/2006/relationships/hyperlink" Target="http://www.kcl.ac.uk/depsta/rel/icps/worldbrief/continental_asia_records.php?code=113" TargetMode="External" /><Relationship Id="rId1077" Type="http://schemas.openxmlformats.org/officeDocument/2006/relationships/hyperlink" Target="http://www.kcl.ac.uk/depsta/rel/icps/worldbrief/europe_records.php?code=145" TargetMode="External" /><Relationship Id="rId1078" Type="http://schemas.openxmlformats.org/officeDocument/2006/relationships/hyperlink" Target="http://www.kcl.ac.uk/depsta/rel/icps/worldbrief/africa_records.php?code=26" TargetMode="External" /><Relationship Id="rId1079" Type="http://schemas.openxmlformats.org/officeDocument/2006/relationships/hyperlink" Target="http://www.kcl.ac.uk/depsta/rel/icps/worldbrief/europe_records.php?code=148" TargetMode="External" /><Relationship Id="rId1080" Type="http://schemas.openxmlformats.org/officeDocument/2006/relationships/hyperlink" Target="http://www.kcl.ac.uk/depsta/rel/icps/worldbrief/europe_records.php?code=139" TargetMode="External" /><Relationship Id="rId1081" Type="http://schemas.openxmlformats.org/officeDocument/2006/relationships/hyperlink" Target="http://www.kcl.ac.uk/depsta/rel/icps/worldbrief/middle_east_records.php?code=177" TargetMode="External" /><Relationship Id="rId1082" Type="http://schemas.openxmlformats.org/officeDocument/2006/relationships/hyperlink" Target="http://www.kcl.ac.uk/depsta/rel/icps/worldbrief/europe_records.php?code=158" TargetMode="External" /><Relationship Id="rId1083" Type="http://schemas.openxmlformats.org/officeDocument/2006/relationships/hyperlink" Target="http://www.kcl.ac.uk/depsta/rel/icps/worldbrief/caribbean_records.php?code=68" TargetMode="External" /><Relationship Id="rId1084" Type="http://schemas.openxmlformats.org/officeDocument/2006/relationships/hyperlink" Target="http://www.kcl.ac.uk/depsta/rel/icps/worldbrief/caribbean_records.php?code=77" TargetMode="External" /><Relationship Id="rId1085" Type="http://schemas.openxmlformats.org/officeDocument/2006/relationships/hyperlink" Target="http://www.kcl.ac.uk/depsta/rel/icps/worldbrief/europe_records.php?code=157" TargetMode="External" /><Relationship Id="rId1086" Type="http://schemas.openxmlformats.org/officeDocument/2006/relationships/hyperlink" Target="http://www.kcl.ac.uk/depsta/rel/icps/worldbrief/europe_records.php?code=161" TargetMode="External" /><Relationship Id="rId1087" Type="http://schemas.openxmlformats.org/officeDocument/2006/relationships/hyperlink" Target="http://www.kcl.ac.uk/depsta/rel/icps/worldbrief/europe_records.php?code=134" TargetMode="External" /><Relationship Id="rId1088" Type="http://schemas.openxmlformats.org/officeDocument/2006/relationships/hyperlink" Target="http://www.kcl.ac.uk/depsta/rel/icps/worldbrief/europe_records.php?code=167" TargetMode="External" /><Relationship Id="rId1089" Type="http://schemas.openxmlformats.org/officeDocument/2006/relationships/hyperlink" Target="http://www.kcl.ac.uk/depsta/rel/icps/worldbrief/north_america_records.php?code=187" TargetMode="External" /><Relationship Id="rId1090" Type="http://schemas.openxmlformats.org/officeDocument/2006/relationships/hyperlink" Target="http://www.kcl.ac.uk/depsta/rel/icps/worldbrief/europe_records.php?code=153" TargetMode="External" /><Relationship Id="rId1091" Type="http://schemas.openxmlformats.org/officeDocument/2006/relationships/hyperlink" Target="http://www.kcl.ac.uk/depsta/rel/icps/worldbrief/caribbean_records.php?code=58" TargetMode="External" /><Relationship Id="rId1092" Type="http://schemas.openxmlformats.org/officeDocument/2006/relationships/hyperlink" Target="http://www.kcl.ac.uk/depsta/rel/icps/worldbrief/north_america_records.php?code=188" TargetMode="External" /><Relationship Id="rId1093" Type="http://schemas.openxmlformats.org/officeDocument/2006/relationships/hyperlink" Target="http://www.kcl.ac.uk/depsta/rel/icps/worldbrief/europe_records.php?code=129" TargetMode="External" /><Relationship Id="rId1094" Type="http://schemas.openxmlformats.org/officeDocument/2006/relationships/hyperlink" Target="http://www.kcl.ac.uk/depsta/rel/icps/worldbrief/caribbean_records.php?code=57" TargetMode="External" /><Relationship Id="rId1095" Type="http://schemas.openxmlformats.org/officeDocument/2006/relationships/hyperlink" Target="http://www.kcl.ac.uk/depsta/rel/icps/worldbrief/caribbean_records.php?code=69" TargetMode="External" /><Relationship Id="rId1096" Type="http://schemas.openxmlformats.org/officeDocument/2006/relationships/hyperlink" Target="http://www.kcl.ac.uk/depsta/rel/icps/worldbrief/caribbean_records.php?code=74" TargetMode="External" /><Relationship Id="rId1097" Type="http://schemas.openxmlformats.org/officeDocument/2006/relationships/hyperlink" Target="http://www.kcl.ac.uk/depsta/rel/icps/worldbrief/caribbean_records.php?code=75" TargetMode="External" /><Relationship Id="rId1098" Type="http://schemas.openxmlformats.org/officeDocument/2006/relationships/hyperlink" Target="http://www.kcl.ac.uk/depsta/rel/icps/worldbrief/oceania_records.php?code=205" TargetMode="External" /><Relationship Id="rId1099" Type="http://schemas.openxmlformats.org/officeDocument/2006/relationships/hyperlink" Target="http://www.kcl.ac.uk/depsta/rel/icps/worldbrief/europe_records.php?code=163" TargetMode="External" /><Relationship Id="rId1100" Type="http://schemas.openxmlformats.org/officeDocument/2006/relationships/hyperlink" Target="http://www.kcl.ac.uk/depsta/rel/icps/worldbrief/europe_records.php?code=172" TargetMode="External" /><Relationship Id="rId1101" Type="http://schemas.openxmlformats.org/officeDocument/2006/relationships/hyperlink" Target="http://www.kcl.ac.uk/depsta/rel/icps/worldbrief/europe_records.php?code=174" TargetMode="External" /><Relationship Id="rId1102" Type="http://schemas.openxmlformats.org/officeDocument/2006/relationships/hyperlink" Target="http://www.kcl.ac.uk/depsta/rel/icps/worldbrief/europe_records.php?code=151" TargetMode="External" /><Relationship Id="rId1103" Type="http://schemas.openxmlformats.org/officeDocument/2006/relationships/hyperlink" Target="http://www.kcl.ac.uk/depsta/rel/icps/worldbrief/europe_records.php?code=144" TargetMode="External" /><Relationship Id="rId1104" Type="http://schemas.openxmlformats.org/officeDocument/2006/relationships/hyperlink" Target="http://www.kcl.ac.uk/depsta/rel/icps/worldbrief/continental_asia_records.php?code=101" TargetMode="External" /><Relationship Id="rId1105" Type="http://schemas.openxmlformats.org/officeDocument/2006/relationships/hyperlink" Target="http://www.kcl.ac.uk/depsta/rel/icps/worldbrief/africa_records.php?code=2" TargetMode="External" /><Relationship Id="rId1106" Type="http://schemas.openxmlformats.org/officeDocument/2006/relationships/hyperlink" Target="http://www.kcl.ac.uk/depsta/rel/icps/worldbrief/middle_east_records.php?code=178" TargetMode="External" /><Relationship Id="rId1107" Type="http://schemas.openxmlformats.org/officeDocument/2006/relationships/hyperlink" Target="http://www.kcl.ac.uk/depsta/rel/icps/worldbrief/oceania_records.php?code=208" TargetMode="External" /><Relationship Id="rId1108" Type="http://schemas.openxmlformats.org/officeDocument/2006/relationships/hyperlink" Target="http://www.kcl.ac.uk/depsta/rel/icps/worldbrief/europe_records.php?code=118" TargetMode="External" /><Relationship Id="rId1109" Type="http://schemas.openxmlformats.org/officeDocument/2006/relationships/hyperlink" Target="http://www.kcl.ac.uk/depsta/rel/icps/worldbrief/europe_records.php?code=149" TargetMode="External" /><Relationship Id="rId1110" Type="http://schemas.openxmlformats.org/officeDocument/2006/relationships/hyperlink" Target="http://www.kcl.ac.uk/depsta/rel/icps/worldbrief/continental_asia_records.php?code=99" TargetMode="External" /><Relationship Id="rId1111" Type="http://schemas.openxmlformats.org/officeDocument/2006/relationships/hyperlink" Target="http://www.kcl.ac.uk/depsta/rel/icps/worldbrief/europe_records.php?code=119" TargetMode="External" /><Relationship Id="rId1112" Type="http://schemas.openxmlformats.org/officeDocument/2006/relationships/hyperlink" Target="http://www.kcl.ac.uk/depsta/rel/icps/worldbrief/europe_records.php?code=121" TargetMode="External" /><Relationship Id="rId1113" Type="http://schemas.openxmlformats.org/officeDocument/2006/relationships/hyperlink" Target="http://www.kcl.ac.uk/depsta/rel/icps/worldbrief/europe_records.php?code=124" TargetMode="External" /><Relationship Id="rId1114" Type="http://schemas.openxmlformats.org/officeDocument/2006/relationships/hyperlink" Target="http://www.kcl.ac.uk/depsta/rel/icps/worldbrief/europe_records.php?code=120" TargetMode="External" /><Relationship Id="rId1115" Type="http://schemas.openxmlformats.org/officeDocument/2006/relationships/hyperlink" Target="http://www.kcl.ac.uk/depsta/rel/icps/worldbrief/europe_records.php?code=155" TargetMode="External" /><Relationship Id="rId1116" Type="http://schemas.openxmlformats.org/officeDocument/2006/relationships/hyperlink" Target="http://www.kcl.ac.uk/depsta/rel/icps/worldbrief/oceania_records.php?code=207" TargetMode="External" /><Relationship Id="rId1117" Type="http://schemas.openxmlformats.org/officeDocument/2006/relationships/hyperlink" Target="http://www.kcl.ac.uk/depsta/rel/icps/worldbrief/europe_records.php?code=146" TargetMode="External" /><Relationship Id="rId1118" Type="http://schemas.openxmlformats.org/officeDocument/2006/relationships/hyperlink" Target="http://www.kcl.ac.uk/depsta/rel/icps/worldbrief/africa_records.php?code=21" TargetMode="External" /><Relationship Id="rId1119" Type="http://schemas.openxmlformats.org/officeDocument/2006/relationships/hyperlink" Target="http://www.kcl.ac.uk/depsta/rel/icps/worldbrief/africa_records.php?code=37" TargetMode="External" /><Relationship Id="rId1120" Type="http://schemas.openxmlformats.org/officeDocument/2006/relationships/hyperlink" Target="http://www.kcl.ac.uk/depsta/rel/icps/worldbrief/caribbean_records.php?code=70" TargetMode="External" /><Relationship Id="rId1121" Type="http://schemas.openxmlformats.org/officeDocument/2006/relationships/hyperlink" Target="http://www.kcl.ac.uk/depsta/rel/icps/worldbrief/europe_records.php?code=154" TargetMode="External" /><Relationship Id="rId1122" Type="http://schemas.openxmlformats.org/officeDocument/2006/relationships/hyperlink" Target="http://www.kcl.ac.uk/depsta/rel/icps/worldbrief/continental_asia_records.php?code=98" TargetMode="External" /><Relationship Id="rId1123" Type="http://schemas.openxmlformats.org/officeDocument/2006/relationships/hyperlink" Target="http://www.kcl.ac.uk/depsta/rel/icps/worldbrief/europe_records.php?code=150" TargetMode="External" /><Relationship Id="rId1124" Type="http://schemas.openxmlformats.org/officeDocument/2006/relationships/hyperlink" Target="http://www.kcl.ac.uk/depsta/rel/icps/worldbrief/europe_records.php?code=136" TargetMode="External" /><Relationship Id="rId1125" Type="http://schemas.openxmlformats.org/officeDocument/2006/relationships/hyperlink" Target="http://www.kcl.ac.uk/depsta/rel/icps/worldbrief/africa_records.php?code=40" TargetMode="External" /><Relationship Id="rId1126" Type="http://schemas.openxmlformats.org/officeDocument/2006/relationships/hyperlink" Target="http://www.kcl.ac.uk/depsta/rel/icps/worldbrief/oceania_records.php?code=193" TargetMode="External" /><Relationship Id="rId1127" Type="http://schemas.openxmlformats.org/officeDocument/2006/relationships/hyperlink" Target="http://www.kcl.ac.uk/depsta/rel/icps/worldbrief/europe_records.php?code=140" TargetMode="External" /><Relationship Id="rId1128" Type="http://schemas.openxmlformats.org/officeDocument/2006/relationships/hyperlink" Target="http://www.kcl.ac.uk/depsta/rel/icps/worldbrief/africa_records.php?code=10" TargetMode="External" /><Relationship Id="rId1129" Type="http://schemas.openxmlformats.org/officeDocument/2006/relationships/hyperlink" Target="http://www.kcl.ac.uk/depsta/rel/icps/worldbrief/africa_records.php?code=13" TargetMode="External" /><Relationship Id="rId1130" Type="http://schemas.openxmlformats.org/officeDocument/2006/relationships/hyperlink" Target="http://www.kcl.ac.uk/depsta/rel/icps/worldbrief/africa_records.php?code=15" TargetMode="External" /><Relationship Id="rId1131" Type="http://schemas.openxmlformats.org/officeDocument/2006/relationships/hyperlink" Target="http://www.kcl.ac.uk/depsta/rel/icps/worldbrief/africa_records.php?code=16" TargetMode="External" /><Relationship Id="rId1132" Type="http://schemas.openxmlformats.org/officeDocument/2006/relationships/hyperlink" Target="http://www.kcl.ac.uk/depsta/rel/icps/worldbrief/africa_records.php?code=27" TargetMode="External" /><Relationship Id="rId1133" Type="http://schemas.openxmlformats.org/officeDocument/2006/relationships/hyperlink" Target="http://www.kcl.ac.uk/depsta/rel/icps/worldbrief/caribbean_records.php?code=73" TargetMode="External" /><Relationship Id="rId1134" Type="http://schemas.openxmlformats.org/officeDocument/2006/relationships/hyperlink" Target="http://www.kcl.ac.uk/depsta/rel/icps/worldbrief/europe_records.php?code=162" TargetMode="External" /><Relationship Id="rId1135" Type="http://schemas.openxmlformats.org/officeDocument/2006/relationships/hyperlink" Target="http://www.kcl.ac.uk/depsta/rel/icps/worldbrief/africa_records.php?code=49" TargetMode="External" /><Relationship Id="rId1136" Type="http://schemas.openxmlformats.org/officeDocument/2006/relationships/comments" Target="../comments3.xml" /><Relationship Id="rId1137"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K256"/>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G1" sqref="G1"/>
    </sheetView>
  </sheetViews>
  <sheetFormatPr defaultColWidth="9.140625" defaultRowHeight="12.75"/>
  <cols>
    <col min="1" max="1" width="8.8515625" style="0" customWidth="1"/>
    <col min="2" max="2" width="21.421875" style="0" customWidth="1"/>
    <col min="3" max="3" width="9.140625" style="5" customWidth="1"/>
    <col min="4" max="4" width="9.421875" style="0" bestFit="1" customWidth="1"/>
    <col min="5" max="5" width="15.421875" style="0" customWidth="1"/>
    <col min="6" max="6" width="14.8515625" style="49" customWidth="1"/>
    <col min="7" max="7" width="10.421875" style="4" customWidth="1"/>
    <col min="8" max="11" width="13.8515625" style="0" customWidth="1"/>
    <col min="12" max="16384" width="8.8515625" style="0" customWidth="1"/>
  </cols>
  <sheetData>
    <row r="1" spans="1:11" ht="51" customHeight="1">
      <c r="A1" s="66" t="s">
        <v>443</v>
      </c>
      <c r="B1" s="67" t="s">
        <v>444</v>
      </c>
      <c r="C1" s="68" t="s">
        <v>445</v>
      </c>
      <c r="D1" s="52" t="s">
        <v>446</v>
      </c>
      <c r="E1" s="69" t="s">
        <v>594</v>
      </c>
      <c r="F1" s="69" t="s">
        <v>595</v>
      </c>
      <c r="G1" s="69" t="s">
        <v>478</v>
      </c>
      <c r="H1" s="52" t="s">
        <v>535</v>
      </c>
      <c r="I1" s="52" t="s">
        <v>536</v>
      </c>
      <c r="J1" s="52" t="s">
        <v>535</v>
      </c>
      <c r="K1" s="53" t="s">
        <v>387</v>
      </c>
    </row>
    <row r="2" spans="2:11" ht="12.75" customHeight="1">
      <c r="B2" s="1"/>
      <c r="D2" s="2"/>
      <c r="E2" s="2"/>
      <c r="F2" s="50"/>
      <c r="G2" s="18"/>
      <c r="H2" s="2"/>
      <c r="K2" s="4">
        <v>0</v>
      </c>
    </row>
    <row r="3" spans="3:11" ht="12.75" customHeight="1">
      <c r="C3"/>
      <c r="G3"/>
      <c r="K3" s="4">
        <v>0</v>
      </c>
    </row>
    <row r="4" spans="1:11" ht="12.75" customHeight="1">
      <c r="A4" s="45">
        <v>0</v>
      </c>
      <c r="B4" s="44" t="s">
        <v>448</v>
      </c>
      <c r="C4" s="45"/>
      <c r="D4" s="47" t="s">
        <v>463</v>
      </c>
      <c r="E4" s="44">
        <f>SUM(E7:E18)</f>
        <v>9276828.214146763</v>
      </c>
      <c r="F4" s="44">
        <f>E4/G4</f>
        <v>1486.194843663371</v>
      </c>
      <c r="G4" s="44">
        <v>6242</v>
      </c>
      <c r="K4" s="4">
        <v>0</v>
      </c>
    </row>
    <row r="5" spans="1:11" ht="12.75" customHeight="1">
      <c r="A5" s="5"/>
      <c r="D5" s="1"/>
      <c r="E5" s="1"/>
      <c r="F5" s="54"/>
      <c r="G5" s="3"/>
      <c r="K5" s="4">
        <v>0</v>
      </c>
    </row>
    <row r="6" spans="1:11" ht="12.75" customHeight="1">
      <c r="A6" s="5"/>
      <c r="D6" s="1"/>
      <c r="E6" s="3"/>
      <c r="F6" s="54"/>
      <c r="G6" s="3"/>
      <c r="K6" s="4">
        <v>0</v>
      </c>
    </row>
    <row r="7" spans="1:11" ht="12.75" customHeight="1">
      <c r="A7" s="17" t="s">
        <v>464</v>
      </c>
      <c r="B7" s="32" t="s">
        <v>260</v>
      </c>
      <c r="C7" s="17">
        <v>1</v>
      </c>
      <c r="D7" s="17" t="s">
        <v>462</v>
      </c>
      <c r="E7" s="20">
        <f aca="true" t="shared" si="0" ref="E7:E18">SUMIF($C$21:$C$220,$C7,E$21:E$220)</f>
        <v>70107.68518518518</v>
      </c>
      <c r="F7" s="20">
        <f>E7/G7</f>
        <v>708.1584362139918</v>
      </c>
      <c r="G7" s="20">
        <v>99</v>
      </c>
      <c r="K7" s="4">
        <v>0</v>
      </c>
    </row>
    <row r="8" spans="1:11" ht="12.75" customHeight="1">
      <c r="A8" s="14" t="s">
        <v>465</v>
      </c>
      <c r="B8" s="33" t="s">
        <v>414</v>
      </c>
      <c r="C8" s="14">
        <v>2</v>
      </c>
      <c r="D8" s="14" t="s">
        <v>461</v>
      </c>
      <c r="E8" s="21">
        <f t="shared" si="0"/>
        <v>439142.55750036164</v>
      </c>
      <c r="F8" s="21">
        <f aca="true" t="shared" si="1" ref="F8:F18">E8/G8</f>
        <v>1514.2846810357298</v>
      </c>
      <c r="G8" s="21">
        <v>290</v>
      </c>
      <c r="K8" s="4">
        <v>0</v>
      </c>
    </row>
    <row r="9" spans="1:11" ht="12.75" customHeight="1">
      <c r="A9" s="15" t="s">
        <v>466</v>
      </c>
      <c r="B9" s="34" t="s">
        <v>181</v>
      </c>
      <c r="C9" s="15">
        <v>3</v>
      </c>
      <c r="D9" s="15" t="s">
        <v>460</v>
      </c>
      <c r="E9" s="22">
        <f t="shared" si="0"/>
        <v>340971.7065977612</v>
      </c>
      <c r="F9" s="22">
        <f t="shared" si="1"/>
        <v>769.6878252771133</v>
      </c>
      <c r="G9" s="22">
        <v>443</v>
      </c>
      <c r="K9" s="4">
        <v>0</v>
      </c>
    </row>
    <row r="10" spans="1:11" ht="12.75" customHeight="1">
      <c r="A10" s="16" t="s">
        <v>467</v>
      </c>
      <c r="B10" s="35" t="s">
        <v>415</v>
      </c>
      <c r="C10" s="16">
        <v>4</v>
      </c>
      <c r="D10" s="16" t="s">
        <v>459</v>
      </c>
      <c r="E10" s="23">
        <f t="shared" si="0"/>
        <v>528955.7989616382</v>
      </c>
      <c r="F10" s="23">
        <f t="shared" si="1"/>
        <v>380.81770983559267</v>
      </c>
      <c r="G10" s="23">
        <v>1389</v>
      </c>
      <c r="K10" s="4">
        <v>0</v>
      </c>
    </row>
    <row r="11" spans="1:11" ht="12.75" customHeight="1">
      <c r="A11" s="7" t="s">
        <v>468</v>
      </c>
      <c r="B11" s="36" t="s">
        <v>416</v>
      </c>
      <c r="C11" s="7">
        <v>5</v>
      </c>
      <c r="D11" s="7" t="s">
        <v>458</v>
      </c>
      <c r="E11" s="24">
        <f t="shared" si="0"/>
        <v>605905.1372315246</v>
      </c>
      <c r="F11" s="24">
        <f t="shared" si="1"/>
        <v>1068.6157623130944</v>
      </c>
      <c r="G11" s="24">
        <v>567</v>
      </c>
      <c r="K11" s="4">
        <v>0</v>
      </c>
    </row>
    <row r="12" spans="1:11" ht="12.75" customHeight="1">
      <c r="A12" s="10" t="s">
        <v>474</v>
      </c>
      <c r="B12" s="37" t="s">
        <v>417</v>
      </c>
      <c r="C12" s="10">
        <v>6</v>
      </c>
      <c r="D12" s="10" t="s">
        <v>457</v>
      </c>
      <c r="E12" s="25">
        <f t="shared" si="0"/>
        <v>1383797.801197968</v>
      </c>
      <c r="F12" s="25">
        <f t="shared" si="1"/>
        <v>3279.141708999924</v>
      </c>
      <c r="G12" s="25">
        <v>422</v>
      </c>
      <c r="K12" s="4">
        <v>0</v>
      </c>
    </row>
    <row r="13" spans="1:11" ht="12.75" customHeight="1">
      <c r="A13" s="11" t="s">
        <v>469</v>
      </c>
      <c r="B13" s="38" t="s">
        <v>418</v>
      </c>
      <c r="C13" s="11">
        <v>7</v>
      </c>
      <c r="D13" s="11" t="s">
        <v>456</v>
      </c>
      <c r="E13" s="26">
        <f t="shared" si="0"/>
        <v>1699705.5613318868</v>
      </c>
      <c r="F13" s="26">
        <f t="shared" si="1"/>
        <v>1218.4269256859404</v>
      </c>
      <c r="G13" s="26">
        <v>1395</v>
      </c>
      <c r="K13" s="4">
        <v>0</v>
      </c>
    </row>
    <row r="14" spans="1:11" ht="12.75" customHeight="1">
      <c r="A14" s="13" t="s">
        <v>470</v>
      </c>
      <c r="B14" s="39" t="s">
        <v>134</v>
      </c>
      <c r="C14" s="13">
        <v>8</v>
      </c>
      <c r="D14" s="13" t="s">
        <v>455</v>
      </c>
      <c r="E14" s="27">
        <f t="shared" si="0"/>
        <v>768733</v>
      </c>
      <c r="F14" s="27">
        <f t="shared" si="1"/>
        <v>1779.474537037037</v>
      </c>
      <c r="G14" s="27">
        <v>432</v>
      </c>
      <c r="K14" s="4">
        <v>0</v>
      </c>
    </row>
    <row r="15" spans="1:11" ht="12.75" customHeight="1">
      <c r="A15" s="12" t="s">
        <v>471</v>
      </c>
      <c r="B15" s="40" t="s">
        <v>178</v>
      </c>
      <c r="C15" s="12">
        <v>9</v>
      </c>
      <c r="D15" s="12" t="s">
        <v>454</v>
      </c>
      <c r="E15" s="28">
        <f t="shared" si="0"/>
        <v>492246</v>
      </c>
      <c r="F15" s="28">
        <f t="shared" si="1"/>
        <v>1878.8015267175572</v>
      </c>
      <c r="G15" s="28">
        <v>262</v>
      </c>
      <c r="K15" s="4">
        <v>0</v>
      </c>
    </row>
    <row r="16" spans="1:11" ht="12.75" customHeight="1">
      <c r="A16" s="8" t="s">
        <v>473</v>
      </c>
      <c r="B16" s="41" t="s">
        <v>73</v>
      </c>
      <c r="C16" s="8">
        <v>10</v>
      </c>
      <c r="D16" s="8" t="s">
        <v>453</v>
      </c>
      <c r="E16" s="29">
        <f t="shared" si="0"/>
        <v>2434682</v>
      </c>
      <c r="F16" s="29">
        <f t="shared" si="1"/>
        <v>5728.663529411765</v>
      </c>
      <c r="G16" s="29">
        <v>425</v>
      </c>
      <c r="K16" s="4">
        <v>0</v>
      </c>
    </row>
    <row r="17" spans="1:11" ht="12.75" customHeight="1">
      <c r="A17" s="6" t="s">
        <v>472</v>
      </c>
      <c r="B17" s="42" t="s">
        <v>66</v>
      </c>
      <c r="C17" s="6">
        <v>11</v>
      </c>
      <c r="D17" s="6" t="s">
        <v>451</v>
      </c>
      <c r="E17" s="30">
        <f t="shared" si="0"/>
        <v>433525.96614043857</v>
      </c>
      <c r="F17" s="30">
        <f t="shared" si="1"/>
        <v>1105.9335870929556</v>
      </c>
      <c r="G17" s="30">
        <v>392</v>
      </c>
      <c r="K17" s="4">
        <v>0</v>
      </c>
    </row>
    <row r="18" spans="1:11" ht="12.75" customHeight="1">
      <c r="A18" s="9" t="s">
        <v>473</v>
      </c>
      <c r="B18" s="43" t="s">
        <v>82</v>
      </c>
      <c r="C18" s="9">
        <v>12</v>
      </c>
      <c r="D18" s="9" t="s">
        <v>452</v>
      </c>
      <c r="E18" s="31">
        <f t="shared" si="0"/>
        <v>79055</v>
      </c>
      <c r="F18" s="31">
        <f t="shared" si="1"/>
        <v>617.6171875</v>
      </c>
      <c r="G18" s="31">
        <v>128</v>
      </c>
      <c r="K18" s="4">
        <v>0</v>
      </c>
    </row>
    <row r="19" spans="2:11" ht="12.75" customHeight="1">
      <c r="B19" s="1"/>
      <c r="D19" s="2"/>
      <c r="E19" s="2"/>
      <c r="F19" s="55"/>
      <c r="G19" s="2"/>
      <c r="H19" s="2"/>
      <c r="K19" s="4">
        <v>0</v>
      </c>
    </row>
    <row r="20" spans="2:11" ht="12.75" customHeight="1">
      <c r="B20" s="1"/>
      <c r="D20" s="2"/>
      <c r="E20" s="2"/>
      <c r="F20" s="55"/>
      <c r="G20" s="2"/>
      <c r="H20" s="2"/>
      <c r="I20" s="2"/>
      <c r="J20" s="2"/>
      <c r="K20" s="4">
        <v>0</v>
      </c>
    </row>
    <row r="21" spans="1:11" ht="12.75">
      <c r="A21" s="6">
        <v>1</v>
      </c>
      <c r="B21" s="6" t="s">
        <v>64</v>
      </c>
      <c r="C21" s="6">
        <v>11</v>
      </c>
      <c r="D21" s="6" t="s">
        <v>65</v>
      </c>
      <c r="E21" s="30">
        <f aca="true" t="shared" si="2" ref="E21:E52">IF(I21="..",INDEX(F$7:F$18,C21)*G21,I21)</f>
        <v>3167</v>
      </c>
      <c r="F21" s="30">
        <f>E21/G21</f>
        <v>703.7777777777778</v>
      </c>
      <c r="G21" s="30">
        <v>4.5</v>
      </c>
      <c r="H21" t="s">
        <v>64</v>
      </c>
      <c r="I21">
        <v>3167</v>
      </c>
      <c r="J21" t="s">
        <v>64</v>
      </c>
      <c r="K21" s="4">
        <v>19</v>
      </c>
    </row>
    <row r="22" spans="1:11" ht="12.75">
      <c r="A22" s="6">
        <v>2</v>
      </c>
      <c r="B22" s="6" t="s">
        <v>67</v>
      </c>
      <c r="C22" s="6">
        <v>11</v>
      </c>
      <c r="D22" s="6" t="s">
        <v>68</v>
      </c>
      <c r="E22" s="30">
        <f t="shared" si="2"/>
        <v>7054</v>
      </c>
      <c r="F22" s="30">
        <f aca="true" t="shared" si="3" ref="F22:F85">E22/G22</f>
        <v>792.5842696629213</v>
      </c>
      <c r="G22" s="30">
        <v>8.9</v>
      </c>
      <c r="H22" t="s">
        <v>67</v>
      </c>
      <c r="I22">
        <v>7054</v>
      </c>
      <c r="J22" t="s">
        <v>67</v>
      </c>
      <c r="K22" s="4">
        <v>20.3</v>
      </c>
    </row>
    <row r="23" spans="1:11" ht="12.75">
      <c r="A23" s="7">
        <v>3</v>
      </c>
      <c r="B23" s="7" t="s">
        <v>69</v>
      </c>
      <c r="C23" s="7">
        <v>5</v>
      </c>
      <c r="D23" s="7" t="s">
        <v>70</v>
      </c>
      <c r="E23" s="24">
        <f t="shared" si="2"/>
        <v>25353</v>
      </c>
      <c r="F23" s="24">
        <f t="shared" si="3"/>
        <v>1300.1538461538462</v>
      </c>
      <c r="G23" s="24">
        <v>19.5</v>
      </c>
      <c r="H23" t="s">
        <v>69</v>
      </c>
      <c r="I23">
        <v>25353</v>
      </c>
      <c r="J23" t="s">
        <v>69</v>
      </c>
      <c r="K23" s="4">
        <v>20.2</v>
      </c>
    </row>
    <row r="24" spans="1:11" ht="12.75">
      <c r="A24" s="8">
        <v>4</v>
      </c>
      <c r="B24" s="8" t="s">
        <v>71</v>
      </c>
      <c r="C24" s="8">
        <v>10</v>
      </c>
      <c r="D24" s="8" t="s">
        <v>72</v>
      </c>
      <c r="E24" s="29">
        <f t="shared" si="2"/>
        <v>34096</v>
      </c>
      <c r="F24" s="29">
        <f t="shared" si="3"/>
        <v>1089.3290734824282</v>
      </c>
      <c r="G24" s="29">
        <v>31.3</v>
      </c>
      <c r="H24" t="s">
        <v>71</v>
      </c>
      <c r="I24">
        <v>34096</v>
      </c>
      <c r="J24" t="s">
        <v>71</v>
      </c>
      <c r="K24" s="4">
        <v>30.1</v>
      </c>
    </row>
    <row r="25" spans="1:11" ht="12.75">
      <c r="A25" s="6">
        <v>5</v>
      </c>
      <c r="B25" s="6" t="s">
        <v>74</v>
      </c>
      <c r="C25" s="6">
        <v>11</v>
      </c>
      <c r="D25" s="6" t="s">
        <v>75</v>
      </c>
      <c r="E25" s="30">
        <f t="shared" si="2"/>
        <v>21013</v>
      </c>
      <c r="F25" s="30">
        <f t="shared" si="3"/>
        <v>1305.1552795031055</v>
      </c>
      <c r="G25" s="30">
        <v>16.1</v>
      </c>
      <c r="H25" t="s">
        <v>74</v>
      </c>
      <c r="I25">
        <v>21013</v>
      </c>
      <c r="J25" t="s">
        <v>74</v>
      </c>
      <c r="K25" s="4">
        <v>30</v>
      </c>
    </row>
    <row r="26" spans="1:11" ht="12.75">
      <c r="A26" s="6">
        <v>6</v>
      </c>
      <c r="B26" s="6" t="s">
        <v>76</v>
      </c>
      <c r="C26" s="6">
        <v>11</v>
      </c>
      <c r="D26" s="6" t="s">
        <v>77</v>
      </c>
      <c r="E26" s="30">
        <f t="shared" si="2"/>
        <v>9194</v>
      </c>
      <c r="F26" s="30">
        <f t="shared" si="3"/>
        <v>892.6213592233009</v>
      </c>
      <c r="G26" s="30">
        <v>10.3</v>
      </c>
      <c r="H26" t="s">
        <v>76</v>
      </c>
      <c r="I26">
        <v>9194</v>
      </c>
      <c r="J26" t="s">
        <v>76</v>
      </c>
      <c r="K26" s="4">
        <v>35.9</v>
      </c>
    </row>
    <row r="27" spans="1:11" ht="12.75">
      <c r="A27" s="6">
        <v>7</v>
      </c>
      <c r="B27" s="6" t="s">
        <v>78</v>
      </c>
      <c r="C27" s="6">
        <v>11</v>
      </c>
      <c r="D27" s="6" t="s">
        <v>79</v>
      </c>
      <c r="E27" s="30">
        <f t="shared" si="2"/>
        <v>115</v>
      </c>
      <c r="F27" s="30">
        <f t="shared" si="3"/>
        <v>383.33333333333337</v>
      </c>
      <c r="G27" s="30">
        <v>0.3</v>
      </c>
      <c r="H27" t="s">
        <v>78</v>
      </c>
      <c r="I27">
        <v>115</v>
      </c>
      <c r="J27" t="s">
        <v>78</v>
      </c>
      <c r="K27" s="4">
        <v>7.8</v>
      </c>
    </row>
    <row r="28" spans="1:11" ht="12.75">
      <c r="A28" s="8">
        <v>8</v>
      </c>
      <c r="B28" s="8" t="s">
        <v>81</v>
      </c>
      <c r="C28" s="8">
        <v>10</v>
      </c>
      <c r="D28" s="8" t="s">
        <v>80</v>
      </c>
      <c r="E28" s="29">
        <f t="shared" si="2"/>
        <v>2186230</v>
      </c>
      <c r="F28" s="29">
        <f t="shared" si="3"/>
        <v>7512.817869415808</v>
      </c>
      <c r="G28" s="29">
        <v>291</v>
      </c>
      <c r="H28" t="s">
        <v>479</v>
      </c>
      <c r="I28">
        <v>2186230</v>
      </c>
      <c r="J28" t="s">
        <v>479</v>
      </c>
      <c r="K28" s="4">
        <v>21.2</v>
      </c>
    </row>
    <row r="29" spans="1:11" ht="12.75">
      <c r="A29" s="9">
        <v>9</v>
      </c>
      <c r="B29" s="9" t="s">
        <v>82</v>
      </c>
      <c r="C29" s="9">
        <v>12</v>
      </c>
      <c r="D29" s="9" t="s">
        <v>83</v>
      </c>
      <c r="E29" s="31">
        <f t="shared" si="2"/>
        <v>79055</v>
      </c>
      <c r="F29" s="31">
        <f t="shared" si="3"/>
        <v>620.0392156862745</v>
      </c>
      <c r="G29" s="31">
        <v>127.5</v>
      </c>
      <c r="H29" t="s">
        <v>82</v>
      </c>
      <c r="I29">
        <v>79055</v>
      </c>
      <c r="J29" t="s">
        <v>82</v>
      </c>
      <c r="K29" s="4">
        <v>14.7</v>
      </c>
    </row>
    <row r="30" spans="1:11" ht="12.75">
      <c r="A30" s="6">
        <v>10</v>
      </c>
      <c r="B30" s="6" t="s">
        <v>84</v>
      </c>
      <c r="C30" s="6">
        <v>11</v>
      </c>
      <c r="D30" s="6" t="s">
        <v>85</v>
      </c>
      <c r="E30" s="30">
        <f t="shared" si="2"/>
        <v>3279</v>
      </c>
      <c r="F30" s="30">
        <f t="shared" si="3"/>
        <v>840.7692307692308</v>
      </c>
      <c r="G30" s="30">
        <v>3.9</v>
      </c>
      <c r="H30" t="s">
        <v>484</v>
      </c>
      <c r="I30">
        <v>3279</v>
      </c>
      <c r="J30" t="s">
        <v>484</v>
      </c>
      <c r="K30" s="4">
        <v>15.9</v>
      </c>
    </row>
    <row r="31" spans="1:11" ht="12.75">
      <c r="A31" s="6">
        <v>11</v>
      </c>
      <c r="B31" s="6" t="s">
        <v>86</v>
      </c>
      <c r="C31" s="6">
        <v>11</v>
      </c>
      <c r="D31" s="6" t="s">
        <v>87</v>
      </c>
      <c r="E31" s="30">
        <f t="shared" si="2"/>
        <v>6111</v>
      </c>
      <c r="F31" s="30">
        <f t="shared" si="3"/>
        <v>848.75</v>
      </c>
      <c r="G31" s="30">
        <v>7.2</v>
      </c>
      <c r="H31" t="s">
        <v>86</v>
      </c>
      <c r="I31">
        <v>6111</v>
      </c>
      <c r="J31" t="s">
        <v>86</v>
      </c>
      <c r="K31" s="4">
        <v>39</v>
      </c>
    </row>
    <row r="32" spans="1:11" ht="12.75">
      <c r="A32" s="6">
        <v>12</v>
      </c>
      <c r="B32" s="6" t="s">
        <v>89</v>
      </c>
      <c r="C32" s="6">
        <v>11</v>
      </c>
      <c r="D32" s="6" t="s">
        <v>88</v>
      </c>
      <c r="E32" s="30">
        <f t="shared" si="2"/>
        <v>87346</v>
      </c>
      <c r="F32" s="30">
        <f t="shared" si="3"/>
        <v>1477.9357021996616</v>
      </c>
      <c r="G32" s="30">
        <v>59.1</v>
      </c>
      <c r="H32" t="s">
        <v>485</v>
      </c>
      <c r="I32">
        <f>78739+1487+7120</f>
        <v>87346</v>
      </c>
      <c r="J32" t="s">
        <v>485</v>
      </c>
      <c r="K32" s="4">
        <f>((0.168*78739+0.374*1487+0.209*7120)/87346)*100</f>
        <v>17.4849105854876</v>
      </c>
    </row>
    <row r="33" spans="1:11" ht="12.75">
      <c r="A33" s="6">
        <v>13</v>
      </c>
      <c r="B33" s="6" t="s">
        <v>90</v>
      </c>
      <c r="C33" s="6">
        <v>11</v>
      </c>
      <c r="D33" s="6" t="s">
        <v>91</v>
      </c>
      <c r="E33" s="30">
        <f t="shared" si="2"/>
        <v>3954</v>
      </c>
      <c r="F33" s="30">
        <f t="shared" si="3"/>
        <v>760.3846153846154</v>
      </c>
      <c r="G33" s="30">
        <v>5.2</v>
      </c>
      <c r="H33" t="s">
        <v>90</v>
      </c>
      <c r="I33">
        <v>3954</v>
      </c>
      <c r="J33" t="s">
        <v>90</v>
      </c>
      <c r="K33" s="4">
        <v>11.6</v>
      </c>
    </row>
    <row r="34" spans="1:11" ht="12.75">
      <c r="A34" s="6">
        <v>14</v>
      </c>
      <c r="B34" s="6" t="s">
        <v>92</v>
      </c>
      <c r="C34" s="6">
        <v>11</v>
      </c>
      <c r="D34" s="6" t="s">
        <v>93</v>
      </c>
      <c r="E34" s="30">
        <f t="shared" si="2"/>
        <v>8766</v>
      </c>
      <c r="F34" s="30">
        <f t="shared" si="3"/>
        <v>1082.2222222222222</v>
      </c>
      <c r="G34" s="30">
        <v>8.1</v>
      </c>
      <c r="H34" t="s">
        <v>92</v>
      </c>
      <c r="I34">
        <v>8766</v>
      </c>
      <c r="J34" t="s">
        <v>92</v>
      </c>
      <c r="K34" s="4">
        <v>22.6</v>
      </c>
    </row>
    <row r="35" spans="1:11" ht="12.75">
      <c r="A35" s="6">
        <v>15</v>
      </c>
      <c r="B35" s="6" t="s">
        <v>94</v>
      </c>
      <c r="C35" s="6">
        <v>11</v>
      </c>
      <c r="D35" s="6" t="s">
        <v>95</v>
      </c>
      <c r="E35" s="30">
        <f t="shared" si="2"/>
        <v>768</v>
      </c>
      <c r="F35" s="30">
        <f t="shared" si="3"/>
        <v>1920</v>
      </c>
      <c r="G35" s="30">
        <v>0.4</v>
      </c>
      <c r="H35" t="s">
        <v>94</v>
      </c>
      <c r="I35">
        <v>768</v>
      </c>
      <c r="J35" t="s">
        <v>94</v>
      </c>
      <c r="K35" s="4">
        <v>41.8</v>
      </c>
    </row>
    <row r="36" spans="1:11" ht="12.75">
      <c r="A36" s="6">
        <v>16</v>
      </c>
      <c r="B36" s="6" t="s">
        <v>96</v>
      </c>
      <c r="C36" s="6">
        <v>11</v>
      </c>
      <c r="D36" s="6" t="s">
        <v>97</v>
      </c>
      <c r="E36" s="30">
        <f t="shared" si="2"/>
        <v>52908</v>
      </c>
      <c r="F36" s="30">
        <f t="shared" si="3"/>
        <v>884.7491638795987</v>
      </c>
      <c r="G36" s="30">
        <v>59.8</v>
      </c>
      <c r="H36" t="s">
        <v>96</v>
      </c>
      <c r="I36">
        <v>52908</v>
      </c>
      <c r="J36" t="s">
        <v>96</v>
      </c>
      <c r="K36" s="4">
        <v>36.1</v>
      </c>
    </row>
    <row r="37" spans="1:11" ht="12.75">
      <c r="A37" s="6">
        <v>17</v>
      </c>
      <c r="B37" s="6" t="s">
        <v>98</v>
      </c>
      <c r="C37" s="6">
        <v>11</v>
      </c>
      <c r="D37" s="6" t="s">
        <v>99</v>
      </c>
      <c r="E37" s="30">
        <f t="shared" si="2"/>
        <v>4198</v>
      </c>
      <c r="F37" s="30">
        <f t="shared" si="3"/>
        <v>777.4074074074074</v>
      </c>
      <c r="G37" s="30">
        <v>5.4</v>
      </c>
      <c r="H37" t="s">
        <v>98</v>
      </c>
      <c r="I37">
        <v>4198</v>
      </c>
      <c r="J37" t="s">
        <v>98</v>
      </c>
      <c r="K37" s="4">
        <v>25.1</v>
      </c>
    </row>
    <row r="38" spans="1:11" ht="12.75">
      <c r="A38" s="7">
        <v>18</v>
      </c>
      <c r="B38" s="7" t="s">
        <v>100</v>
      </c>
      <c r="C38" s="7">
        <v>5</v>
      </c>
      <c r="D38" s="7" t="s">
        <v>101</v>
      </c>
      <c r="E38" s="24">
        <f t="shared" si="2"/>
        <v>7620</v>
      </c>
      <c r="F38" s="24">
        <f t="shared" si="3"/>
        <v>2005.2631578947369</v>
      </c>
      <c r="G38" s="24">
        <v>3.8</v>
      </c>
      <c r="H38" t="s">
        <v>100</v>
      </c>
      <c r="I38">
        <v>7620</v>
      </c>
      <c r="J38" t="s">
        <v>100</v>
      </c>
      <c r="K38" s="4">
        <v>20.5</v>
      </c>
    </row>
    <row r="39" spans="1:11" ht="12.75">
      <c r="A39" s="6">
        <v>19</v>
      </c>
      <c r="B39" s="6" t="s">
        <v>102</v>
      </c>
      <c r="C39" s="6">
        <v>11</v>
      </c>
      <c r="D39" s="6" t="s">
        <v>103</v>
      </c>
      <c r="E39" s="30">
        <f t="shared" si="2"/>
        <v>78581</v>
      </c>
      <c r="F39" s="30">
        <f t="shared" si="3"/>
        <v>953.6529126213592</v>
      </c>
      <c r="G39" s="30">
        <v>82.4</v>
      </c>
      <c r="H39" t="s">
        <v>102</v>
      </c>
      <c r="I39">
        <v>78581</v>
      </c>
      <c r="J39" t="s">
        <v>102</v>
      </c>
      <c r="K39" s="4">
        <v>18.6</v>
      </c>
    </row>
    <row r="40" spans="1:11" ht="12.75">
      <c r="A40" s="6">
        <v>20</v>
      </c>
      <c r="B40" s="6" t="s">
        <v>104</v>
      </c>
      <c r="C40" s="6">
        <v>11</v>
      </c>
      <c r="D40" s="6" t="s">
        <v>105</v>
      </c>
      <c r="E40" s="30">
        <f t="shared" si="2"/>
        <v>63806</v>
      </c>
      <c r="F40" s="30">
        <f t="shared" si="3"/>
        <v>1556.2439024390244</v>
      </c>
      <c r="G40" s="30">
        <v>41</v>
      </c>
      <c r="H40" t="s">
        <v>104</v>
      </c>
      <c r="I40">
        <v>63806</v>
      </c>
      <c r="J40" t="s">
        <v>104</v>
      </c>
      <c r="K40" s="4">
        <v>22.6</v>
      </c>
    </row>
    <row r="41" spans="1:11" ht="12.75">
      <c r="A41" s="6">
        <v>21</v>
      </c>
      <c r="B41" s="6" t="s">
        <v>106</v>
      </c>
      <c r="C41" s="6">
        <v>11</v>
      </c>
      <c r="D41" s="6" t="s">
        <v>107</v>
      </c>
      <c r="E41" s="30">
        <f t="shared" si="2"/>
        <v>59960</v>
      </c>
      <c r="F41" s="30">
        <f t="shared" si="3"/>
        <v>1042.7826086956522</v>
      </c>
      <c r="G41" s="30">
        <v>57.5</v>
      </c>
      <c r="H41" t="s">
        <v>106</v>
      </c>
      <c r="I41">
        <v>59960</v>
      </c>
      <c r="J41" t="s">
        <v>106</v>
      </c>
      <c r="K41" s="4">
        <v>36.6</v>
      </c>
    </row>
    <row r="42" spans="1:11" ht="12.75">
      <c r="A42" s="10">
        <v>22</v>
      </c>
      <c r="B42" s="10" t="s">
        <v>108</v>
      </c>
      <c r="C42" s="10">
        <v>6</v>
      </c>
      <c r="D42" s="10" t="s">
        <v>109</v>
      </c>
      <c r="E42" s="25">
        <f t="shared" si="2"/>
        <v>13603</v>
      </c>
      <c r="F42" s="25">
        <f t="shared" si="3"/>
        <v>2159.2063492063494</v>
      </c>
      <c r="G42" s="25">
        <v>6.3</v>
      </c>
      <c r="H42" t="s">
        <v>108</v>
      </c>
      <c r="I42">
        <v>13603</v>
      </c>
      <c r="J42" t="s">
        <v>108</v>
      </c>
      <c r="K42" s="4">
        <v>26.1</v>
      </c>
    </row>
    <row r="43" spans="1:11" ht="12.75">
      <c r="A43" s="11">
        <v>23</v>
      </c>
      <c r="B43" s="11" t="s">
        <v>111</v>
      </c>
      <c r="C43" s="11">
        <v>7</v>
      </c>
      <c r="D43" s="11" t="s">
        <v>110</v>
      </c>
      <c r="E43" s="26">
        <f t="shared" si="2"/>
        <v>11521</v>
      </c>
      <c r="F43" s="26">
        <f t="shared" si="3"/>
        <v>1645.857142857143</v>
      </c>
      <c r="G43" s="26">
        <v>7</v>
      </c>
      <c r="H43" t="s">
        <v>486</v>
      </c>
      <c r="I43">
        <v>11521</v>
      </c>
      <c r="J43" t="s">
        <v>486</v>
      </c>
      <c r="K43" s="4">
        <v>11.2</v>
      </c>
    </row>
    <row r="44" spans="1:11" ht="12.75">
      <c r="A44" s="6">
        <v>24</v>
      </c>
      <c r="B44" s="6" t="s">
        <v>112</v>
      </c>
      <c r="C44" s="6">
        <v>11</v>
      </c>
      <c r="D44" s="6" t="s">
        <v>113</v>
      </c>
      <c r="E44" s="30">
        <f t="shared" si="2"/>
        <v>9984</v>
      </c>
      <c r="F44" s="30">
        <f t="shared" si="3"/>
        <v>907.6363636363636</v>
      </c>
      <c r="G44" s="30">
        <v>11</v>
      </c>
      <c r="H44" t="s">
        <v>112</v>
      </c>
      <c r="I44">
        <v>9984</v>
      </c>
      <c r="J44" t="s">
        <v>112</v>
      </c>
      <c r="K44" s="4">
        <v>28.2</v>
      </c>
    </row>
    <row r="45" spans="1:11" ht="12.75">
      <c r="A45" s="7">
        <v>25</v>
      </c>
      <c r="B45" s="7" t="s">
        <v>114</v>
      </c>
      <c r="C45" s="7">
        <v>5</v>
      </c>
      <c r="D45" s="7" t="s">
        <v>115</v>
      </c>
      <c r="E45" s="24">
        <f t="shared" si="2"/>
        <v>15038</v>
      </c>
      <c r="F45" s="24">
        <f t="shared" si="3"/>
        <v>3580.4761904761904</v>
      </c>
      <c r="G45" s="24">
        <v>4.2</v>
      </c>
      <c r="H45" t="s">
        <v>114</v>
      </c>
      <c r="I45">
        <v>15038</v>
      </c>
      <c r="J45" t="s">
        <v>114</v>
      </c>
      <c r="K45" s="4">
        <v>5.1</v>
      </c>
    </row>
    <row r="46" spans="1:11" ht="12.75">
      <c r="A46" s="6">
        <v>26</v>
      </c>
      <c r="B46" s="6" t="s">
        <v>116</v>
      </c>
      <c r="C46" s="6">
        <v>11</v>
      </c>
      <c r="D46" s="6" t="s">
        <v>117</v>
      </c>
      <c r="E46" s="30">
        <f t="shared" si="2"/>
        <v>12901</v>
      </c>
      <c r="F46" s="30">
        <f t="shared" si="3"/>
        <v>1290.1</v>
      </c>
      <c r="G46" s="30">
        <v>10</v>
      </c>
      <c r="H46" t="s">
        <v>116</v>
      </c>
      <c r="I46">
        <v>12901</v>
      </c>
      <c r="J46" t="s">
        <v>116</v>
      </c>
      <c r="K46" s="4">
        <v>22.4</v>
      </c>
    </row>
    <row r="47" spans="1:11" ht="12.75">
      <c r="A47" s="12">
        <v>27</v>
      </c>
      <c r="B47" s="12" t="s">
        <v>118</v>
      </c>
      <c r="C47" s="12">
        <v>9</v>
      </c>
      <c r="D47" s="12" t="s">
        <v>119</v>
      </c>
      <c r="E47" s="28">
        <f t="shared" si="2"/>
        <v>1171</v>
      </c>
      <c r="F47" s="28">
        <f t="shared" si="3"/>
        <v>585.5</v>
      </c>
      <c r="G47" s="28">
        <v>2</v>
      </c>
      <c r="H47" t="s">
        <v>118</v>
      </c>
      <c r="I47">
        <v>1171</v>
      </c>
      <c r="J47" t="s">
        <v>118</v>
      </c>
      <c r="K47" s="4">
        <v>29.1</v>
      </c>
    </row>
    <row r="48" spans="1:11" ht="12.75">
      <c r="A48" s="11">
        <v>28</v>
      </c>
      <c r="B48" s="11" t="s">
        <v>120</v>
      </c>
      <c r="C48" s="11">
        <v>7</v>
      </c>
      <c r="D48" s="11" t="s">
        <v>121</v>
      </c>
      <c r="E48" s="26">
        <f t="shared" si="2"/>
        <v>45882</v>
      </c>
      <c r="F48" s="26">
        <f t="shared" si="3"/>
        <v>967.9746835443038</v>
      </c>
      <c r="G48" s="26">
        <v>47.4</v>
      </c>
      <c r="H48" t="s">
        <v>487</v>
      </c>
      <c r="I48">
        <v>45882</v>
      </c>
      <c r="J48" t="s">
        <v>487</v>
      </c>
      <c r="K48" s="4">
        <v>28.7</v>
      </c>
    </row>
    <row r="49" spans="1:11" ht="12.75">
      <c r="A49" s="13">
        <v>29</v>
      </c>
      <c r="B49" s="13" t="s">
        <v>122</v>
      </c>
      <c r="C49" s="13">
        <v>8</v>
      </c>
      <c r="D49" s="13" t="s">
        <v>123</v>
      </c>
      <c r="E49" s="27">
        <f t="shared" si="2"/>
        <v>997</v>
      </c>
      <c r="F49" s="27">
        <f t="shared" si="3"/>
        <v>3323.3333333333335</v>
      </c>
      <c r="G49" s="27">
        <v>0.3</v>
      </c>
      <c r="H49" t="s">
        <v>122</v>
      </c>
      <c r="I49">
        <v>997</v>
      </c>
      <c r="J49" t="s">
        <v>122</v>
      </c>
      <c r="K49" s="4">
        <v>22.6</v>
      </c>
    </row>
    <row r="50" spans="1:11" ht="12.75">
      <c r="A50" s="12">
        <v>30</v>
      </c>
      <c r="B50" s="12" t="s">
        <v>124</v>
      </c>
      <c r="C50" s="12">
        <v>9</v>
      </c>
      <c r="D50" s="12" t="s">
        <v>125</v>
      </c>
      <c r="E50" s="28">
        <f t="shared" si="2"/>
        <v>580</v>
      </c>
      <c r="F50" s="28">
        <f t="shared" si="3"/>
        <v>725</v>
      </c>
      <c r="G50" s="28">
        <v>0.8</v>
      </c>
      <c r="H50" t="s">
        <v>124</v>
      </c>
      <c r="I50">
        <v>580</v>
      </c>
      <c r="J50" t="s">
        <v>124</v>
      </c>
      <c r="K50" s="4">
        <v>14</v>
      </c>
    </row>
    <row r="51" spans="1:11" ht="12.75">
      <c r="A51" s="6">
        <v>31</v>
      </c>
      <c r="B51" s="6" t="s">
        <v>126</v>
      </c>
      <c r="C51" s="6">
        <v>11</v>
      </c>
      <c r="D51" s="6" t="s">
        <v>127</v>
      </c>
      <c r="E51" s="30">
        <f t="shared" si="2"/>
        <v>298</v>
      </c>
      <c r="F51" s="30">
        <f t="shared" si="3"/>
        <v>745</v>
      </c>
      <c r="G51" s="30">
        <v>0.4</v>
      </c>
      <c r="H51" t="s">
        <v>126</v>
      </c>
      <c r="I51">
        <v>298</v>
      </c>
      <c r="J51" t="s">
        <v>126</v>
      </c>
      <c r="K51" s="4">
        <v>29.2</v>
      </c>
    </row>
    <row r="52" spans="1:11" ht="12.75">
      <c r="A52" s="12">
        <v>32</v>
      </c>
      <c r="B52" s="12" t="s">
        <v>128</v>
      </c>
      <c r="C52" s="12">
        <v>9</v>
      </c>
      <c r="D52" s="12" t="s">
        <v>129</v>
      </c>
      <c r="E52" s="28">
        <f t="shared" si="2"/>
        <v>18955</v>
      </c>
      <c r="F52" s="28">
        <f t="shared" si="3"/>
        <v>1858.3333333333335</v>
      </c>
      <c r="G52" s="28">
        <v>10.2</v>
      </c>
      <c r="H52" t="s">
        <v>128</v>
      </c>
      <c r="I52">
        <v>18955</v>
      </c>
      <c r="J52" t="s">
        <v>128</v>
      </c>
      <c r="K52" s="4">
        <v>12.8</v>
      </c>
    </row>
    <row r="53" spans="1:11" ht="12.75">
      <c r="A53" s="7">
        <v>33</v>
      </c>
      <c r="B53" s="7" t="s">
        <v>130</v>
      </c>
      <c r="C53" s="7">
        <v>5</v>
      </c>
      <c r="D53" s="7" t="s">
        <v>131</v>
      </c>
      <c r="E53" s="24">
        <f aca="true" t="shared" si="4" ref="E53:E84">IF(I53="..",INDEX(F$7:F$18,C53)*G53,I53)</f>
        <v>529</v>
      </c>
      <c r="F53" s="24">
        <f t="shared" si="3"/>
        <v>1763.3333333333335</v>
      </c>
      <c r="G53" s="24">
        <v>0.3</v>
      </c>
      <c r="H53" t="s">
        <v>130</v>
      </c>
      <c r="I53">
        <v>529</v>
      </c>
      <c r="J53" t="s">
        <v>130</v>
      </c>
      <c r="K53" s="4">
        <v>10.8</v>
      </c>
    </row>
    <row r="54" spans="1:11" ht="12.75">
      <c r="A54" s="13">
        <v>34</v>
      </c>
      <c r="B54" s="13" t="s">
        <v>132</v>
      </c>
      <c r="C54" s="13">
        <v>8</v>
      </c>
      <c r="D54" s="13" t="s">
        <v>133</v>
      </c>
      <c r="E54" s="27">
        <f t="shared" si="4"/>
        <v>56313</v>
      </c>
      <c r="F54" s="27">
        <f t="shared" si="3"/>
        <v>1481.921052631579</v>
      </c>
      <c r="G54" s="27">
        <v>38</v>
      </c>
      <c r="H54" t="s">
        <v>132</v>
      </c>
      <c r="I54">
        <v>56313</v>
      </c>
      <c r="J54" t="s">
        <v>132</v>
      </c>
      <c r="K54" s="4">
        <v>58.9</v>
      </c>
    </row>
    <row r="55" spans="1:11" ht="12.75">
      <c r="A55" s="14">
        <v>35</v>
      </c>
      <c r="B55" s="14" t="s">
        <v>135</v>
      </c>
      <c r="C55" s="14">
        <v>2</v>
      </c>
      <c r="D55" s="14" t="s">
        <v>136</v>
      </c>
      <c r="E55" s="21">
        <f t="shared" si="4"/>
        <v>149</v>
      </c>
      <c r="F55" s="21">
        <f t="shared" si="3"/>
        <v>1490</v>
      </c>
      <c r="G55" s="21">
        <v>0.1</v>
      </c>
      <c r="H55" t="s">
        <v>135</v>
      </c>
      <c r="I55">
        <v>149</v>
      </c>
      <c r="J55" t="s">
        <v>135</v>
      </c>
      <c r="K55" s="4">
        <v>1.3</v>
      </c>
    </row>
    <row r="56" spans="1:11" ht="12.75">
      <c r="A56" s="12">
        <v>36</v>
      </c>
      <c r="B56" s="12" t="s">
        <v>137</v>
      </c>
      <c r="C56" s="12">
        <v>9</v>
      </c>
      <c r="D56" s="12" t="s">
        <v>138</v>
      </c>
      <c r="E56" s="28">
        <f t="shared" si="4"/>
        <v>4463</v>
      </c>
      <c r="F56" s="28">
        <f t="shared" si="3"/>
        <v>3433.076923076923</v>
      </c>
      <c r="G56" s="28">
        <v>1.3</v>
      </c>
      <c r="H56" t="s">
        <v>137</v>
      </c>
      <c r="I56">
        <v>4463</v>
      </c>
      <c r="J56" t="s">
        <v>137</v>
      </c>
      <c r="K56" s="4">
        <v>23.1</v>
      </c>
    </row>
    <row r="57" spans="1:11" ht="12.75">
      <c r="A57" s="12">
        <v>37</v>
      </c>
      <c r="B57" s="12" t="s">
        <v>139</v>
      </c>
      <c r="C57" s="12">
        <v>9</v>
      </c>
      <c r="D57" s="12" t="s">
        <v>140</v>
      </c>
      <c r="E57" s="28">
        <f t="shared" si="4"/>
        <v>86849</v>
      </c>
      <c r="F57" s="28">
        <f t="shared" si="3"/>
        <v>2249.9740932642485</v>
      </c>
      <c r="G57" s="28">
        <v>38.6</v>
      </c>
      <c r="H57" t="s">
        <v>139</v>
      </c>
      <c r="I57">
        <v>86849</v>
      </c>
      <c r="J57" t="s">
        <v>139</v>
      </c>
      <c r="K57" s="4">
        <v>15.8</v>
      </c>
    </row>
    <row r="58" spans="1:11" ht="12.75">
      <c r="A58" s="12">
        <v>38</v>
      </c>
      <c r="B58" s="12" t="s">
        <v>141</v>
      </c>
      <c r="C58" s="12">
        <v>9</v>
      </c>
      <c r="D58" s="12" t="s">
        <v>142</v>
      </c>
      <c r="E58" s="28">
        <f t="shared" si="4"/>
        <v>15720</v>
      </c>
      <c r="F58" s="28">
        <f t="shared" si="3"/>
        <v>1587.8787878787878</v>
      </c>
      <c r="G58" s="28">
        <v>9.9</v>
      </c>
      <c r="H58" t="s">
        <v>141</v>
      </c>
      <c r="I58">
        <v>15720</v>
      </c>
      <c r="J58" t="s">
        <v>141</v>
      </c>
      <c r="K58" s="4">
        <v>25.3</v>
      </c>
    </row>
    <row r="59" spans="1:11" ht="12.75">
      <c r="A59" s="13">
        <v>39</v>
      </c>
      <c r="B59" s="13" t="s">
        <v>430</v>
      </c>
      <c r="C59" s="13">
        <v>8</v>
      </c>
      <c r="D59" s="13" t="s">
        <v>143</v>
      </c>
      <c r="E59" s="27">
        <f t="shared" si="4"/>
        <v>214</v>
      </c>
      <c r="F59" s="27">
        <f t="shared" si="3"/>
        <v>5095.2380952380945</v>
      </c>
      <c r="G59" s="27">
        <v>0.042</v>
      </c>
      <c r="H59" t="s">
        <v>488</v>
      </c>
      <c r="I59">
        <v>214</v>
      </c>
      <c r="J59" t="s">
        <v>488</v>
      </c>
      <c r="K59" s="4">
        <v>27.6</v>
      </c>
    </row>
    <row r="60" spans="1:11" ht="12.75">
      <c r="A60" s="10">
        <v>40</v>
      </c>
      <c r="B60" s="10" t="s">
        <v>144</v>
      </c>
      <c r="C60" s="10">
        <v>6</v>
      </c>
      <c r="D60" s="10" t="s">
        <v>145</v>
      </c>
      <c r="E60" s="25">
        <f t="shared" si="4"/>
        <v>911</v>
      </c>
      <c r="F60" s="25">
        <f t="shared" si="3"/>
        <v>1301.4285714285716</v>
      </c>
      <c r="G60" s="25">
        <v>0.7</v>
      </c>
      <c r="H60" t="s">
        <v>144</v>
      </c>
      <c r="I60">
        <v>911</v>
      </c>
      <c r="J60" t="s">
        <v>144</v>
      </c>
      <c r="K60" s="4">
        <v>29.3</v>
      </c>
    </row>
    <row r="61" spans="1:11" ht="12.75">
      <c r="A61" s="12">
        <v>41</v>
      </c>
      <c r="B61" s="12" t="s">
        <v>146</v>
      </c>
      <c r="C61" s="12">
        <v>9</v>
      </c>
      <c r="D61" s="12" t="s">
        <v>147</v>
      </c>
      <c r="E61" s="28">
        <f t="shared" si="4"/>
        <v>7990</v>
      </c>
      <c r="F61" s="28">
        <f t="shared" si="3"/>
        <v>2282.8571428571427</v>
      </c>
      <c r="G61" s="28">
        <v>3.5</v>
      </c>
      <c r="H61" t="s">
        <v>146</v>
      </c>
      <c r="I61">
        <v>7990</v>
      </c>
      <c r="J61" t="s">
        <v>146</v>
      </c>
      <c r="K61" s="4">
        <v>13.6</v>
      </c>
    </row>
    <row r="62" spans="1:11" ht="12.75">
      <c r="A62" s="12">
        <v>42</v>
      </c>
      <c r="B62" s="12" t="s">
        <v>148</v>
      </c>
      <c r="C62" s="12">
        <v>9</v>
      </c>
      <c r="D62" s="12" t="s">
        <v>149</v>
      </c>
      <c r="E62" s="28">
        <f t="shared" si="4"/>
        <v>8897</v>
      </c>
      <c r="F62" s="28">
        <f t="shared" si="3"/>
        <v>1647.5925925925924</v>
      </c>
      <c r="G62" s="28">
        <v>5.4</v>
      </c>
      <c r="H62" t="s">
        <v>148</v>
      </c>
      <c r="I62">
        <v>8897</v>
      </c>
      <c r="J62" t="s">
        <v>148</v>
      </c>
      <c r="K62" s="4">
        <v>32</v>
      </c>
    </row>
    <row r="63" spans="1:11" ht="12.75">
      <c r="A63" s="13">
        <v>43</v>
      </c>
      <c r="B63" s="13" t="s">
        <v>150</v>
      </c>
      <c r="C63" s="13">
        <v>8</v>
      </c>
      <c r="D63" s="13" t="s">
        <v>151</v>
      </c>
      <c r="E63" s="27">
        <f t="shared" si="4"/>
        <v>39331</v>
      </c>
      <c r="F63" s="27">
        <f t="shared" si="3"/>
        <v>2521.2179487179487</v>
      </c>
      <c r="G63" s="27">
        <v>15.6</v>
      </c>
      <c r="H63" t="s">
        <v>150</v>
      </c>
      <c r="I63">
        <v>39331</v>
      </c>
      <c r="J63" t="s">
        <v>150</v>
      </c>
      <c r="K63" s="4">
        <v>31.2</v>
      </c>
    </row>
    <row r="64" spans="1:11" ht="12.75">
      <c r="A64" s="10">
        <v>44</v>
      </c>
      <c r="B64" s="10" t="s">
        <v>152</v>
      </c>
      <c r="C64" s="10">
        <v>6</v>
      </c>
      <c r="D64" s="10" t="s">
        <v>153</v>
      </c>
      <c r="E64" s="25">
        <f t="shared" si="4"/>
        <v>3700</v>
      </c>
      <c r="F64" s="25">
        <f t="shared" si="3"/>
        <v>1541.6666666666667</v>
      </c>
      <c r="G64" s="25">
        <v>2.4</v>
      </c>
      <c r="H64" t="s">
        <v>152</v>
      </c>
      <c r="I64">
        <v>3700</v>
      </c>
      <c r="J64" t="s">
        <v>152</v>
      </c>
      <c r="K64" s="4">
        <v>18.6</v>
      </c>
    </row>
    <row r="65" spans="1:11" ht="12.75">
      <c r="A65" s="13">
        <v>45</v>
      </c>
      <c r="B65" s="13" t="s">
        <v>154</v>
      </c>
      <c r="C65" s="13">
        <v>8</v>
      </c>
      <c r="D65" s="13" t="s">
        <v>155</v>
      </c>
      <c r="E65" s="27">
        <f t="shared" si="4"/>
        <v>7737</v>
      </c>
      <c r="F65" s="27">
        <f t="shared" si="3"/>
        <v>1887.0731707317075</v>
      </c>
      <c r="G65" s="27">
        <v>4.1</v>
      </c>
      <c r="H65" t="s">
        <v>154</v>
      </c>
      <c r="I65">
        <v>7737</v>
      </c>
      <c r="J65" t="s">
        <v>154</v>
      </c>
      <c r="K65" s="4">
        <v>21.5</v>
      </c>
    </row>
    <row r="66" spans="1:11" ht="12.75">
      <c r="A66" s="13">
        <v>46</v>
      </c>
      <c r="B66" s="13" t="s">
        <v>156</v>
      </c>
      <c r="C66" s="13">
        <v>8</v>
      </c>
      <c r="D66" s="13" t="s">
        <v>157</v>
      </c>
      <c r="E66" s="27">
        <f t="shared" si="4"/>
        <v>6555</v>
      </c>
      <c r="F66" s="27">
        <f t="shared" si="3"/>
        <v>1927.9411764705883</v>
      </c>
      <c r="G66" s="27">
        <v>3.4</v>
      </c>
      <c r="H66" t="s">
        <v>156</v>
      </c>
      <c r="I66">
        <v>6555</v>
      </c>
      <c r="J66" t="s">
        <v>156</v>
      </c>
      <c r="K66" s="4">
        <v>63.1</v>
      </c>
    </row>
    <row r="67" spans="1:11" ht="12.75">
      <c r="A67" s="10">
        <v>47</v>
      </c>
      <c r="B67" s="10" t="s">
        <v>158</v>
      </c>
      <c r="C67" s="10">
        <v>6</v>
      </c>
      <c r="D67" s="10" t="s">
        <v>159</v>
      </c>
      <c r="E67" s="25">
        <f t="shared" si="4"/>
        <v>570</v>
      </c>
      <c r="F67" s="25">
        <f t="shared" si="3"/>
        <v>950</v>
      </c>
      <c r="G67" s="25">
        <v>0.6</v>
      </c>
      <c r="H67" t="s">
        <v>158</v>
      </c>
      <c r="I67">
        <v>570</v>
      </c>
      <c r="J67" t="s">
        <v>158</v>
      </c>
      <c r="K67" s="4">
        <v>35.5</v>
      </c>
    </row>
    <row r="68" spans="1:11" ht="12.75">
      <c r="A68" s="12">
        <v>48</v>
      </c>
      <c r="B68" s="12" t="s">
        <v>160</v>
      </c>
      <c r="C68" s="12">
        <v>9</v>
      </c>
      <c r="D68" s="12" t="s">
        <v>161</v>
      </c>
      <c r="E68" s="28">
        <f t="shared" si="4"/>
        <v>3594</v>
      </c>
      <c r="F68" s="28">
        <f t="shared" si="3"/>
        <v>816.8181818181818</v>
      </c>
      <c r="G68" s="28">
        <v>4.4</v>
      </c>
      <c r="H68" t="s">
        <v>160</v>
      </c>
      <c r="I68">
        <v>3594</v>
      </c>
      <c r="J68" t="s">
        <v>160</v>
      </c>
      <c r="K68" s="4">
        <v>30.1</v>
      </c>
    </row>
    <row r="69" spans="1:11" ht="12.75">
      <c r="A69" s="10">
        <v>49</v>
      </c>
      <c r="B69" s="10" t="s">
        <v>162</v>
      </c>
      <c r="C69" s="10">
        <v>6</v>
      </c>
      <c r="D69" s="10" t="s">
        <v>163</v>
      </c>
      <c r="E69" s="25">
        <f t="shared" si="4"/>
        <v>6000</v>
      </c>
      <c r="F69" s="25">
        <f t="shared" si="3"/>
        <v>2068.9655172413795</v>
      </c>
      <c r="G69" s="25">
        <v>2.9</v>
      </c>
      <c r="H69" t="s">
        <v>162</v>
      </c>
      <c r="I69">
        <v>6000</v>
      </c>
      <c r="J69" t="s">
        <v>162</v>
      </c>
      <c r="K69" s="4">
        <v>42</v>
      </c>
    </row>
    <row r="70" spans="1:11" ht="12.75">
      <c r="A70" s="12">
        <v>50</v>
      </c>
      <c r="B70" s="12" t="s">
        <v>164</v>
      </c>
      <c r="C70" s="12">
        <v>9</v>
      </c>
      <c r="D70" s="12" t="s">
        <v>165</v>
      </c>
      <c r="E70" s="28">
        <f t="shared" si="4"/>
        <v>6676</v>
      </c>
      <c r="F70" s="28">
        <f t="shared" si="3"/>
        <v>2902.608695652174</v>
      </c>
      <c r="G70" s="28">
        <v>2.3</v>
      </c>
      <c r="H70" t="s">
        <v>164</v>
      </c>
      <c r="I70">
        <v>6676</v>
      </c>
      <c r="J70" t="s">
        <v>164</v>
      </c>
      <c r="K70" s="4">
        <v>26.5</v>
      </c>
    </row>
    <row r="71" spans="1:11" ht="12.75">
      <c r="A71" s="8">
        <v>51</v>
      </c>
      <c r="B71" s="8" t="s">
        <v>166</v>
      </c>
      <c r="C71" s="8">
        <v>10</v>
      </c>
      <c r="D71" s="8" t="s">
        <v>167</v>
      </c>
      <c r="E71" s="29">
        <f t="shared" si="4"/>
        <v>1500</v>
      </c>
      <c r="F71" s="29">
        <f t="shared" si="3"/>
        <v>5000</v>
      </c>
      <c r="G71" s="29">
        <v>0.3</v>
      </c>
      <c r="H71" t="s">
        <v>166</v>
      </c>
      <c r="I71">
        <v>1500</v>
      </c>
      <c r="J71" t="s">
        <v>166</v>
      </c>
      <c r="K71" s="4">
        <v>43</v>
      </c>
    </row>
    <row r="72" spans="1:11" ht="12.75">
      <c r="A72" s="13">
        <v>52</v>
      </c>
      <c r="B72" s="13" t="s">
        <v>168</v>
      </c>
      <c r="C72" s="13">
        <v>8</v>
      </c>
      <c r="D72" s="13" t="s">
        <v>169</v>
      </c>
      <c r="E72" s="27">
        <f t="shared" si="4"/>
        <v>55000</v>
      </c>
      <c r="F72" s="27">
        <f t="shared" si="3"/>
        <v>4867.256637168141</v>
      </c>
      <c r="G72" s="27">
        <v>11.3</v>
      </c>
      <c r="H72" t="s">
        <v>168</v>
      </c>
      <c r="I72">
        <v>55000</v>
      </c>
      <c r="K72" s="4" t="s">
        <v>480</v>
      </c>
    </row>
    <row r="73" spans="1:11" ht="12.75">
      <c r="A73" s="8">
        <v>53</v>
      </c>
      <c r="B73" s="8" t="s">
        <v>170</v>
      </c>
      <c r="C73" s="8">
        <v>10</v>
      </c>
      <c r="D73" s="8" t="s">
        <v>171</v>
      </c>
      <c r="E73" s="29">
        <f t="shared" si="4"/>
        <v>212744</v>
      </c>
      <c r="F73" s="29">
        <f t="shared" si="3"/>
        <v>2085.725490196078</v>
      </c>
      <c r="G73" s="29">
        <v>102</v>
      </c>
      <c r="H73" t="s">
        <v>170</v>
      </c>
      <c r="I73">
        <v>212744</v>
      </c>
      <c r="J73" t="s">
        <v>170</v>
      </c>
      <c r="K73" s="4">
        <v>43.4</v>
      </c>
    </row>
    <row r="74" spans="1:11" ht="12.75">
      <c r="A74" s="13">
        <v>54</v>
      </c>
      <c r="B74" s="13" t="s">
        <v>431</v>
      </c>
      <c r="C74" s="13">
        <v>8</v>
      </c>
      <c r="D74" s="13" t="s">
        <v>172</v>
      </c>
      <c r="E74" s="27">
        <f t="shared" si="4"/>
        <v>3851</v>
      </c>
      <c r="F74" s="27">
        <f t="shared" si="3"/>
        <v>2962.3076923076924</v>
      </c>
      <c r="G74" s="27">
        <v>1.3</v>
      </c>
      <c r="H74" t="s">
        <v>481</v>
      </c>
      <c r="I74">
        <v>3851</v>
      </c>
      <c r="J74" t="s">
        <v>481</v>
      </c>
      <c r="K74" s="4">
        <v>35.6</v>
      </c>
    </row>
    <row r="75" spans="1:11" ht="12.75">
      <c r="A75" s="13">
        <v>55</v>
      </c>
      <c r="B75" s="13" t="s">
        <v>432</v>
      </c>
      <c r="C75" s="13">
        <v>8</v>
      </c>
      <c r="D75" s="13" t="s">
        <v>173</v>
      </c>
      <c r="E75" s="27">
        <f t="shared" si="4"/>
        <v>176</v>
      </c>
      <c r="F75" s="27">
        <f t="shared" si="3"/>
        <v>1760</v>
      </c>
      <c r="G75" s="27">
        <v>0.1</v>
      </c>
      <c r="H75" t="s">
        <v>482</v>
      </c>
      <c r="I75">
        <v>176</v>
      </c>
      <c r="J75" t="s">
        <v>482</v>
      </c>
      <c r="K75" s="4">
        <v>21.6</v>
      </c>
    </row>
    <row r="76" spans="1:11" ht="12.75">
      <c r="A76" s="12">
        <v>56</v>
      </c>
      <c r="B76" s="12" t="s">
        <v>174</v>
      </c>
      <c r="C76" s="12">
        <v>9</v>
      </c>
      <c r="D76" s="12" t="s">
        <v>175</v>
      </c>
      <c r="E76" s="28">
        <f t="shared" si="4"/>
        <v>11436</v>
      </c>
      <c r="F76" s="28">
        <f t="shared" si="3"/>
        <v>1429.5</v>
      </c>
      <c r="G76" s="28">
        <v>8</v>
      </c>
      <c r="H76" t="s">
        <v>174</v>
      </c>
      <c r="I76">
        <v>11436</v>
      </c>
      <c r="J76" t="s">
        <v>174</v>
      </c>
      <c r="K76" s="4">
        <v>18.2</v>
      </c>
    </row>
    <row r="77" spans="1:11" ht="12.75">
      <c r="A77" s="10">
        <v>57</v>
      </c>
      <c r="B77" s="10" t="s">
        <v>176</v>
      </c>
      <c r="C77" s="10">
        <v>6</v>
      </c>
      <c r="D77" s="10" t="s">
        <v>177</v>
      </c>
      <c r="E77" s="25">
        <f t="shared" si="4"/>
        <v>862501</v>
      </c>
      <c r="F77" s="25">
        <f t="shared" si="3"/>
        <v>5985.433726578765</v>
      </c>
      <c r="G77" s="25">
        <v>144.1</v>
      </c>
      <c r="H77" t="s">
        <v>176</v>
      </c>
      <c r="I77">
        <v>862501</v>
      </c>
      <c r="J77" t="s">
        <v>176</v>
      </c>
      <c r="K77" s="4">
        <v>16.9</v>
      </c>
    </row>
    <row r="78" spans="1:11" ht="12.75">
      <c r="A78" s="15">
        <v>58</v>
      </c>
      <c r="B78" s="15" t="s">
        <v>179</v>
      </c>
      <c r="C78" s="15">
        <v>3</v>
      </c>
      <c r="D78" s="15" t="s">
        <v>180</v>
      </c>
      <c r="E78" s="22">
        <f t="shared" si="4"/>
        <v>11790</v>
      </c>
      <c r="F78" s="22">
        <f t="shared" si="3"/>
        <v>2183.333333333333</v>
      </c>
      <c r="G78" s="22">
        <v>5.4</v>
      </c>
      <c r="H78" t="s">
        <v>489</v>
      </c>
      <c r="I78">
        <v>11790</v>
      </c>
      <c r="J78" t="s">
        <v>489</v>
      </c>
      <c r="K78" s="4">
        <v>56.8</v>
      </c>
    </row>
    <row r="79" spans="1:11" ht="12.75">
      <c r="A79" s="7">
        <v>59</v>
      </c>
      <c r="B79" s="7" t="s">
        <v>182</v>
      </c>
      <c r="C79" s="7">
        <v>5</v>
      </c>
      <c r="D79" s="7" t="s">
        <v>183</v>
      </c>
      <c r="E79" s="24">
        <f t="shared" si="4"/>
        <v>35644</v>
      </c>
      <c r="F79" s="24">
        <f t="shared" si="3"/>
        <v>1485.1666666666667</v>
      </c>
      <c r="G79" s="24">
        <v>24</v>
      </c>
      <c r="H79" t="s">
        <v>182</v>
      </c>
      <c r="I79">
        <v>35644</v>
      </c>
      <c r="J79" t="s">
        <v>182</v>
      </c>
      <c r="K79" s="4">
        <v>37.5</v>
      </c>
    </row>
    <row r="80" spans="1:11" ht="12.75">
      <c r="A80" s="12">
        <v>60</v>
      </c>
      <c r="B80" s="12" t="s">
        <v>185</v>
      </c>
      <c r="C80" s="12">
        <v>9</v>
      </c>
      <c r="D80" s="12" t="s">
        <v>184</v>
      </c>
      <c r="E80" s="28">
        <f t="shared" si="4"/>
        <v>2026</v>
      </c>
      <c r="F80" s="28">
        <f t="shared" si="3"/>
        <v>1013</v>
      </c>
      <c r="G80" s="28">
        <v>2</v>
      </c>
      <c r="H80" t="s">
        <v>490</v>
      </c>
      <c r="I80">
        <v>2026</v>
      </c>
      <c r="J80" t="s">
        <v>490</v>
      </c>
      <c r="K80" s="4">
        <v>10.4</v>
      </c>
    </row>
    <row r="81" spans="1:11" ht="12.75">
      <c r="A81" s="13">
        <v>61</v>
      </c>
      <c r="B81" s="13" t="s">
        <v>186</v>
      </c>
      <c r="C81" s="13">
        <v>8</v>
      </c>
      <c r="D81" s="13" t="s">
        <v>187</v>
      </c>
      <c r="E81" s="27">
        <f t="shared" si="4"/>
        <v>11649</v>
      </c>
      <c r="F81" s="27">
        <f t="shared" si="3"/>
        <v>3757.7419354838707</v>
      </c>
      <c r="G81" s="27">
        <v>3.1</v>
      </c>
      <c r="H81" t="s">
        <v>186</v>
      </c>
      <c r="I81">
        <v>11649</v>
      </c>
      <c r="J81" t="s">
        <v>186</v>
      </c>
      <c r="K81" s="4">
        <v>59.7</v>
      </c>
    </row>
    <row r="82" spans="1:11" ht="12.75">
      <c r="A82" s="12">
        <v>62</v>
      </c>
      <c r="B82" s="12" t="s">
        <v>188</v>
      </c>
      <c r="C82" s="12">
        <v>9</v>
      </c>
      <c r="D82" s="12" t="s">
        <v>189</v>
      </c>
      <c r="E82" s="28">
        <f t="shared" si="4"/>
        <v>41538</v>
      </c>
      <c r="F82" s="28">
        <f t="shared" si="3"/>
        <v>4195.757575757576</v>
      </c>
      <c r="G82" s="28">
        <v>9.9</v>
      </c>
      <c r="H82" t="s">
        <v>188</v>
      </c>
      <c r="I82">
        <v>41538</v>
      </c>
      <c r="J82" t="s">
        <v>188</v>
      </c>
      <c r="K82" s="4">
        <v>19.6</v>
      </c>
    </row>
    <row r="83" spans="1:11" ht="12.75">
      <c r="A83" s="7">
        <v>63</v>
      </c>
      <c r="B83" s="7" t="s">
        <v>190</v>
      </c>
      <c r="C83" s="7">
        <v>5</v>
      </c>
      <c r="D83" s="7" t="s">
        <v>191</v>
      </c>
      <c r="E83" s="24">
        <f t="shared" si="4"/>
        <v>128</v>
      </c>
      <c r="F83" s="24">
        <f t="shared" si="3"/>
        <v>1280</v>
      </c>
      <c r="G83" s="24">
        <v>0.1</v>
      </c>
      <c r="H83" t="s">
        <v>190</v>
      </c>
      <c r="I83">
        <v>128</v>
      </c>
      <c r="J83" t="s">
        <v>190</v>
      </c>
      <c r="K83" s="4">
        <v>2.3</v>
      </c>
    </row>
    <row r="84" spans="1:11" ht="12.75">
      <c r="A84" s="14">
        <v>64</v>
      </c>
      <c r="B84" s="14" t="s">
        <v>192</v>
      </c>
      <c r="C84" s="14">
        <v>2</v>
      </c>
      <c r="D84" s="14" t="s">
        <v>193</v>
      </c>
      <c r="E84" s="21">
        <f t="shared" si="4"/>
        <v>2464</v>
      </c>
      <c r="F84" s="21">
        <f t="shared" si="3"/>
        <v>2053.3333333333335</v>
      </c>
      <c r="G84" s="21">
        <v>1.2</v>
      </c>
      <c r="H84" t="s">
        <v>192</v>
      </c>
      <c r="I84">
        <v>2464</v>
      </c>
      <c r="J84" t="s">
        <v>192</v>
      </c>
      <c r="K84" s="4">
        <v>34.3</v>
      </c>
    </row>
    <row r="85" spans="1:11" ht="12.75">
      <c r="A85" s="12">
        <v>65</v>
      </c>
      <c r="B85" s="12" t="s">
        <v>194</v>
      </c>
      <c r="C85" s="12">
        <v>9</v>
      </c>
      <c r="D85" s="12" t="s">
        <v>195</v>
      </c>
      <c r="E85" s="28">
        <f aca="true" t="shared" si="5" ref="E85:E116">IF(I85="..",INDEX(F$7:F$18,C85)*G85,I85)</f>
        <v>3491</v>
      </c>
      <c r="F85" s="28">
        <f t="shared" si="3"/>
        <v>1126.1290322580644</v>
      </c>
      <c r="G85" s="28">
        <v>3.1</v>
      </c>
      <c r="H85" t="s">
        <v>194</v>
      </c>
      <c r="I85">
        <v>3491</v>
      </c>
      <c r="J85" t="s">
        <v>194</v>
      </c>
      <c r="K85" s="4">
        <v>24.2</v>
      </c>
    </row>
    <row r="86" spans="1:11" ht="12.75">
      <c r="A86" s="12">
        <v>66</v>
      </c>
      <c r="B86" s="12" t="s">
        <v>433</v>
      </c>
      <c r="C86" s="12">
        <v>9</v>
      </c>
      <c r="D86" s="12" t="s">
        <v>196</v>
      </c>
      <c r="E86" s="28">
        <f t="shared" si="5"/>
        <v>2494</v>
      </c>
      <c r="F86" s="28">
        <f aca="true" t="shared" si="6" ref="F86:F149">E86/G86</f>
        <v>608.2926829268293</v>
      </c>
      <c r="G86" s="28">
        <v>4.1</v>
      </c>
      <c r="H86" t="s">
        <v>483</v>
      </c>
      <c r="I86">
        <f>1539+955</f>
        <v>2494</v>
      </c>
      <c r="J86" t="s">
        <v>483</v>
      </c>
      <c r="K86" s="4">
        <f>((0.174*1539+0.197*955)/2494)*100</f>
        <v>18.280713712910988</v>
      </c>
    </row>
    <row r="87" spans="1:11" ht="12.75">
      <c r="A87" s="13">
        <v>67</v>
      </c>
      <c r="B87" s="13" t="s">
        <v>197</v>
      </c>
      <c r="C87" s="13">
        <v>8</v>
      </c>
      <c r="D87" s="13" t="s">
        <v>198</v>
      </c>
      <c r="E87" s="27">
        <f t="shared" si="5"/>
        <v>1933</v>
      </c>
      <c r="F87" s="27">
        <f t="shared" si="6"/>
        <v>4832.5</v>
      </c>
      <c r="G87" s="27">
        <v>0.4</v>
      </c>
      <c r="H87" t="s">
        <v>197</v>
      </c>
      <c r="I87">
        <v>1933</v>
      </c>
      <c r="J87" t="s">
        <v>197</v>
      </c>
      <c r="K87" s="4">
        <v>41.4</v>
      </c>
    </row>
    <row r="88" spans="1:11" ht="12.75">
      <c r="A88" s="13">
        <v>68</v>
      </c>
      <c r="B88" s="13" t="s">
        <v>199</v>
      </c>
      <c r="C88" s="13">
        <v>8</v>
      </c>
      <c r="D88" s="13" t="s">
        <v>200</v>
      </c>
      <c r="E88" s="27">
        <f t="shared" si="5"/>
        <v>19850</v>
      </c>
      <c r="F88" s="27">
        <f t="shared" si="6"/>
        <v>787.6984126984128</v>
      </c>
      <c r="G88" s="27">
        <v>25.2</v>
      </c>
      <c r="H88" t="s">
        <v>199</v>
      </c>
      <c r="I88">
        <v>19850</v>
      </c>
      <c r="J88" t="s">
        <v>199</v>
      </c>
      <c r="K88" s="4">
        <v>49.7</v>
      </c>
    </row>
    <row r="89" spans="1:11" ht="12.75">
      <c r="A89" s="12">
        <v>69</v>
      </c>
      <c r="B89" s="12" t="s">
        <v>201</v>
      </c>
      <c r="C89" s="12">
        <v>9</v>
      </c>
      <c r="D89" s="12" t="s">
        <v>202</v>
      </c>
      <c r="E89" s="28">
        <f t="shared" si="5"/>
        <v>36216</v>
      </c>
      <c r="F89" s="28">
        <f t="shared" si="6"/>
        <v>1616.7857142857144</v>
      </c>
      <c r="G89" s="28">
        <v>22.4</v>
      </c>
      <c r="H89" t="s">
        <v>201</v>
      </c>
      <c r="I89">
        <v>36216</v>
      </c>
      <c r="J89" t="s">
        <v>201</v>
      </c>
      <c r="K89" s="4">
        <v>14.2</v>
      </c>
    </row>
    <row r="90" spans="1:11" ht="12.75">
      <c r="A90" s="12">
        <v>70</v>
      </c>
      <c r="B90" s="12" t="s">
        <v>203</v>
      </c>
      <c r="C90" s="12">
        <v>9</v>
      </c>
      <c r="D90" s="12" t="s">
        <v>204</v>
      </c>
      <c r="E90" s="28">
        <f t="shared" si="5"/>
        <v>167321</v>
      </c>
      <c r="F90" s="28">
        <f t="shared" si="6"/>
        <v>3421.6973415132925</v>
      </c>
      <c r="G90" s="28">
        <v>48.9</v>
      </c>
      <c r="H90" t="s">
        <v>203</v>
      </c>
      <c r="I90">
        <v>167321</v>
      </c>
      <c r="J90" t="s">
        <v>203</v>
      </c>
      <c r="K90" s="4">
        <v>20.1</v>
      </c>
    </row>
    <row r="91" spans="1:11" ht="12.75">
      <c r="A91" s="13">
        <v>71</v>
      </c>
      <c r="B91" s="13" t="s">
        <v>205</v>
      </c>
      <c r="C91" s="13">
        <v>8</v>
      </c>
      <c r="D91" s="13" t="s">
        <v>206</v>
      </c>
      <c r="E91" s="27">
        <f t="shared" si="5"/>
        <v>503</v>
      </c>
      <c r="F91" s="27">
        <f t="shared" si="6"/>
        <v>5030</v>
      </c>
      <c r="G91" s="27">
        <v>0.1</v>
      </c>
      <c r="H91" t="s">
        <v>491</v>
      </c>
      <c r="I91">
        <v>503</v>
      </c>
      <c r="J91" t="s">
        <v>491</v>
      </c>
      <c r="K91" s="4">
        <v>28.4</v>
      </c>
    </row>
    <row r="92" spans="1:11" ht="12.75">
      <c r="A92" s="13">
        <v>72</v>
      </c>
      <c r="B92" s="13" t="s">
        <v>207</v>
      </c>
      <c r="C92" s="13">
        <v>8</v>
      </c>
      <c r="D92" s="13" t="s">
        <v>208</v>
      </c>
      <c r="E92" s="27">
        <f t="shared" si="5"/>
        <v>361402</v>
      </c>
      <c r="F92" s="27">
        <f t="shared" si="6"/>
        <v>2049.926262053318</v>
      </c>
      <c r="G92" s="27">
        <v>176.3</v>
      </c>
      <c r="H92" t="s">
        <v>207</v>
      </c>
      <c r="I92">
        <v>361402</v>
      </c>
      <c r="J92" t="s">
        <v>207</v>
      </c>
      <c r="K92" s="4">
        <v>34.4</v>
      </c>
    </row>
    <row r="93" spans="1:11" ht="12.75">
      <c r="A93" s="13">
        <v>73</v>
      </c>
      <c r="B93" s="13" t="s">
        <v>209</v>
      </c>
      <c r="C93" s="13">
        <v>8</v>
      </c>
      <c r="D93" s="13" t="s">
        <v>210</v>
      </c>
      <c r="E93" s="27">
        <f t="shared" si="5"/>
        <v>68545</v>
      </c>
      <c r="F93" s="27">
        <f t="shared" si="6"/>
        <v>1575.7471264367816</v>
      </c>
      <c r="G93" s="27">
        <v>43.5</v>
      </c>
      <c r="H93" t="s">
        <v>209</v>
      </c>
      <c r="I93">
        <v>68545</v>
      </c>
      <c r="J93" t="s">
        <v>209</v>
      </c>
      <c r="K93" s="4">
        <v>43.2</v>
      </c>
    </row>
    <row r="94" spans="1:11" ht="12.75">
      <c r="A94" s="10">
        <v>74</v>
      </c>
      <c r="B94" s="10" t="s">
        <v>211</v>
      </c>
      <c r="C94" s="10">
        <v>6</v>
      </c>
      <c r="D94" s="10" t="s">
        <v>212</v>
      </c>
      <c r="E94" s="25">
        <f t="shared" si="5"/>
        <v>2020</v>
      </c>
      <c r="F94" s="25">
        <f t="shared" si="6"/>
        <v>721.4285714285714</v>
      </c>
      <c r="G94" s="25">
        <v>2.8</v>
      </c>
      <c r="H94" t="s">
        <v>211</v>
      </c>
      <c r="I94">
        <v>2020</v>
      </c>
      <c r="K94" s="4" t="s">
        <v>480</v>
      </c>
    </row>
    <row r="95" spans="1:11" ht="12.75">
      <c r="A95" s="7">
        <v>75</v>
      </c>
      <c r="B95" s="7" t="s">
        <v>213</v>
      </c>
      <c r="C95" s="7">
        <v>5</v>
      </c>
      <c r="D95" s="7" t="s">
        <v>214</v>
      </c>
      <c r="E95" s="24">
        <f t="shared" si="5"/>
        <v>223</v>
      </c>
      <c r="F95" s="24">
        <f t="shared" si="6"/>
        <v>1115</v>
      </c>
      <c r="G95" s="24">
        <v>0.2</v>
      </c>
      <c r="H95" t="s">
        <v>492</v>
      </c>
      <c r="I95">
        <v>223</v>
      </c>
      <c r="J95" t="s">
        <v>492</v>
      </c>
      <c r="K95" s="4">
        <v>6.8</v>
      </c>
    </row>
    <row r="96" spans="1:11" ht="12.75">
      <c r="A96" s="7">
        <v>76</v>
      </c>
      <c r="B96" s="7" t="s">
        <v>215</v>
      </c>
      <c r="C96" s="7">
        <v>5</v>
      </c>
      <c r="D96" s="7" t="s">
        <v>216</v>
      </c>
      <c r="E96" s="24">
        <f t="shared" si="5"/>
        <v>164975</v>
      </c>
      <c r="F96" s="24">
        <f t="shared" si="6"/>
        <v>2652.331189710611</v>
      </c>
      <c r="G96" s="24">
        <v>62.2</v>
      </c>
      <c r="H96" t="s">
        <v>215</v>
      </c>
      <c r="I96">
        <v>164975</v>
      </c>
      <c r="J96" t="s">
        <v>215</v>
      </c>
      <c r="K96" s="4">
        <v>25</v>
      </c>
    </row>
    <row r="97" spans="1:11" ht="12.75">
      <c r="A97" s="10">
        <v>77</v>
      </c>
      <c r="B97" s="10" t="s">
        <v>217</v>
      </c>
      <c r="C97" s="10">
        <v>6</v>
      </c>
      <c r="D97" s="10" t="s">
        <v>218</v>
      </c>
      <c r="E97" s="25">
        <f t="shared" si="5"/>
        <v>28612</v>
      </c>
      <c r="F97" s="25">
        <f t="shared" si="6"/>
        <v>1217.531914893617</v>
      </c>
      <c r="G97" s="25">
        <v>23.5</v>
      </c>
      <c r="H97" t="s">
        <v>217</v>
      </c>
      <c r="I97">
        <v>28612</v>
      </c>
      <c r="J97" t="s">
        <v>217</v>
      </c>
      <c r="K97" s="4">
        <v>58.7</v>
      </c>
    </row>
    <row r="98" spans="1:11" ht="12.75">
      <c r="A98" s="10">
        <v>78</v>
      </c>
      <c r="B98" s="10" t="s">
        <v>0</v>
      </c>
      <c r="C98" s="10">
        <v>6</v>
      </c>
      <c r="D98" s="10" t="s">
        <v>1</v>
      </c>
      <c r="E98" s="25">
        <f t="shared" si="5"/>
        <v>52713</v>
      </c>
      <c r="F98" s="25">
        <f t="shared" si="6"/>
        <v>3400.8387096774195</v>
      </c>
      <c r="G98" s="25">
        <v>15.5</v>
      </c>
      <c r="H98" t="s">
        <v>0</v>
      </c>
      <c r="I98">
        <v>52713</v>
      </c>
      <c r="J98" t="s">
        <v>0</v>
      </c>
      <c r="K98" s="4">
        <v>16.9</v>
      </c>
    </row>
    <row r="99" spans="1:11" ht="12.75">
      <c r="A99" s="13">
        <v>79</v>
      </c>
      <c r="B99" s="13" t="s">
        <v>2</v>
      </c>
      <c r="C99" s="13">
        <v>8</v>
      </c>
      <c r="D99" s="13" t="s">
        <v>3</v>
      </c>
      <c r="E99" s="27">
        <f t="shared" si="5"/>
        <v>4913</v>
      </c>
      <c r="F99" s="27">
        <f t="shared" si="6"/>
        <v>1889.6153846153845</v>
      </c>
      <c r="G99" s="27">
        <v>2.6</v>
      </c>
      <c r="H99" t="s">
        <v>2</v>
      </c>
      <c r="I99">
        <v>4913</v>
      </c>
      <c r="J99" t="s">
        <v>2</v>
      </c>
      <c r="K99" s="4">
        <v>16.6</v>
      </c>
    </row>
    <row r="100" spans="1:11" ht="12.75">
      <c r="A100" s="10">
        <v>80</v>
      </c>
      <c r="B100" s="10" t="s">
        <v>4</v>
      </c>
      <c r="C100" s="10">
        <v>6</v>
      </c>
      <c r="D100" s="10" t="s">
        <v>5</v>
      </c>
      <c r="E100" s="25">
        <f t="shared" si="5"/>
        <v>5971</v>
      </c>
      <c r="F100" s="25">
        <f t="shared" si="6"/>
        <v>1658.611111111111</v>
      </c>
      <c r="G100" s="25">
        <v>3.6</v>
      </c>
      <c r="H100" t="s">
        <v>4</v>
      </c>
      <c r="I100">
        <v>5971</v>
      </c>
      <c r="J100" t="s">
        <v>4</v>
      </c>
      <c r="K100" s="4">
        <v>62</v>
      </c>
    </row>
    <row r="101" spans="1:11" ht="12.75">
      <c r="A101" s="7">
        <v>81</v>
      </c>
      <c r="B101" s="7" t="s">
        <v>6</v>
      </c>
      <c r="C101" s="7">
        <v>5</v>
      </c>
      <c r="D101" s="7" t="s">
        <v>7</v>
      </c>
      <c r="E101" s="24">
        <f t="shared" si="5"/>
        <v>1113</v>
      </c>
      <c r="F101" s="24">
        <f t="shared" si="6"/>
        <v>1391.25</v>
      </c>
      <c r="G101" s="24">
        <v>0.8</v>
      </c>
      <c r="H101" t="s">
        <v>6</v>
      </c>
      <c r="I101">
        <v>1113</v>
      </c>
      <c r="J101" t="s">
        <v>6</v>
      </c>
      <c r="K101" s="4">
        <v>8.5</v>
      </c>
    </row>
    <row r="102" spans="1:11" ht="12.75">
      <c r="A102" s="10">
        <v>82</v>
      </c>
      <c r="B102" s="10" t="s">
        <v>8</v>
      </c>
      <c r="C102" s="10">
        <v>6</v>
      </c>
      <c r="D102" s="10" t="s">
        <v>9</v>
      </c>
      <c r="E102" s="25">
        <f t="shared" si="5"/>
        <v>2879</v>
      </c>
      <c r="F102" s="25">
        <f t="shared" si="6"/>
        <v>928.7096774193548</v>
      </c>
      <c r="G102" s="25">
        <v>3.1</v>
      </c>
      <c r="H102" t="s">
        <v>8</v>
      </c>
      <c r="I102">
        <v>2879</v>
      </c>
      <c r="J102" t="s">
        <v>8</v>
      </c>
      <c r="K102" s="4">
        <v>26.2</v>
      </c>
    </row>
    <row r="103" spans="1:11" ht="12.75">
      <c r="A103" s="7">
        <v>83</v>
      </c>
      <c r="B103" s="7" t="s">
        <v>10</v>
      </c>
      <c r="C103" s="7">
        <v>5</v>
      </c>
      <c r="D103" s="7" t="s">
        <v>11</v>
      </c>
      <c r="E103" s="24">
        <f t="shared" si="5"/>
        <v>89639</v>
      </c>
      <c r="F103" s="24">
        <f t="shared" si="6"/>
        <v>1140.4452926208653</v>
      </c>
      <c r="G103" s="24">
        <v>78.6</v>
      </c>
      <c r="H103" t="s">
        <v>10</v>
      </c>
      <c r="I103">
        <v>89639</v>
      </c>
      <c r="J103" t="s">
        <v>10</v>
      </c>
      <c r="K103" s="4">
        <v>67.3</v>
      </c>
    </row>
    <row r="104" spans="1:11" ht="12.75">
      <c r="A104" s="16">
        <v>84</v>
      </c>
      <c r="B104" s="16" t="s">
        <v>12</v>
      </c>
      <c r="C104" s="16">
        <v>4</v>
      </c>
      <c r="D104" s="16" t="s">
        <v>13</v>
      </c>
      <c r="E104" s="23">
        <f t="shared" si="5"/>
        <v>1098</v>
      </c>
      <c r="F104" s="23">
        <f t="shared" si="6"/>
        <v>3660</v>
      </c>
      <c r="G104" s="23">
        <v>0.3</v>
      </c>
      <c r="H104" t="s">
        <v>12</v>
      </c>
      <c r="I104">
        <v>1098</v>
      </c>
      <c r="K104" s="4" t="s">
        <v>480</v>
      </c>
    </row>
    <row r="105" spans="1:11" ht="12.75">
      <c r="A105" s="13">
        <v>85</v>
      </c>
      <c r="B105" s="13" t="s">
        <v>14</v>
      </c>
      <c r="C105" s="13">
        <v>8</v>
      </c>
      <c r="D105" s="13" t="s">
        <v>15</v>
      </c>
      <c r="E105" s="27">
        <f t="shared" si="5"/>
        <v>33655</v>
      </c>
      <c r="F105" s="27">
        <f t="shared" si="6"/>
        <v>1255.7835820895523</v>
      </c>
      <c r="G105" s="27">
        <v>26.8</v>
      </c>
      <c r="H105" t="s">
        <v>14</v>
      </c>
      <c r="I105">
        <v>33655</v>
      </c>
      <c r="J105" t="s">
        <v>14</v>
      </c>
      <c r="K105" s="4">
        <v>69.5</v>
      </c>
    </row>
    <row r="106" spans="1:11" ht="12.75">
      <c r="A106" s="10">
        <v>86</v>
      </c>
      <c r="B106" s="10" t="s">
        <v>16</v>
      </c>
      <c r="C106" s="10">
        <v>6</v>
      </c>
      <c r="D106" s="10" t="s">
        <v>17</v>
      </c>
      <c r="E106" s="25">
        <f t="shared" si="5"/>
        <v>22000</v>
      </c>
      <c r="F106" s="25">
        <f t="shared" si="6"/>
        <v>4583.333333333334</v>
      </c>
      <c r="G106" s="25">
        <v>4.8</v>
      </c>
      <c r="H106" t="s">
        <v>16</v>
      </c>
      <c r="I106">
        <v>22000</v>
      </c>
      <c r="K106" s="4" t="s">
        <v>480</v>
      </c>
    </row>
    <row r="107" spans="1:11" ht="12.75">
      <c r="A107" s="13">
        <v>87</v>
      </c>
      <c r="B107" s="13" t="s">
        <v>435</v>
      </c>
      <c r="C107" s="13">
        <v>8</v>
      </c>
      <c r="D107" s="13" t="s">
        <v>18</v>
      </c>
      <c r="E107" s="27">
        <f t="shared" si="5"/>
        <v>367</v>
      </c>
      <c r="F107" s="27">
        <f t="shared" si="6"/>
        <v>3670</v>
      </c>
      <c r="G107" s="27">
        <v>0.1</v>
      </c>
      <c r="H107" t="s">
        <v>493</v>
      </c>
      <c r="I107">
        <v>367</v>
      </c>
      <c r="J107" t="s">
        <v>493</v>
      </c>
      <c r="K107" s="4">
        <v>21.8</v>
      </c>
    </row>
    <row r="108" spans="1:11" ht="12.75">
      <c r="A108" s="12">
        <v>88</v>
      </c>
      <c r="B108" s="12" t="s">
        <v>19</v>
      </c>
      <c r="C108" s="12">
        <v>9</v>
      </c>
      <c r="D108" s="12" t="s">
        <v>20</v>
      </c>
      <c r="E108" s="28">
        <f t="shared" si="5"/>
        <v>54296</v>
      </c>
      <c r="F108" s="28">
        <f t="shared" si="6"/>
        <v>772.3470839260314</v>
      </c>
      <c r="G108" s="28">
        <v>70.3</v>
      </c>
      <c r="H108" t="s">
        <v>19</v>
      </c>
      <c r="I108">
        <v>54296</v>
      </c>
      <c r="J108" t="s">
        <v>19</v>
      </c>
      <c r="K108" s="4">
        <v>47.7</v>
      </c>
    </row>
    <row r="109" spans="1:11" ht="12.75">
      <c r="A109" s="13">
        <v>89</v>
      </c>
      <c r="B109" s="13" t="s">
        <v>21</v>
      </c>
      <c r="C109" s="13">
        <v>8</v>
      </c>
      <c r="D109" s="13" t="s">
        <v>22</v>
      </c>
      <c r="E109" s="27">
        <f t="shared" si="5"/>
        <v>5063</v>
      </c>
      <c r="F109" s="27">
        <f t="shared" si="6"/>
        <v>888.2456140350877</v>
      </c>
      <c r="G109" s="27">
        <v>5.7</v>
      </c>
      <c r="H109" t="s">
        <v>21</v>
      </c>
      <c r="I109">
        <v>5063</v>
      </c>
      <c r="J109" t="s">
        <v>21</v>
      </c>
      <c r="K109" s="4">
        <v>67</v>
      </c>
    </row>
    <row r="110" spans="1:11" ht="12.75">
      <c r="A110" s="10">
        <v>90</v>
      </c>
      <c r="B110" s="10" t="s">
        <v>23</v>
      </c>
      <c r="C110" s="10">
        <v>6</v>
      </c>
      <c r="D110" s="10" t="s">
        <v>24</v>
      </c>
      <c r="E110" s="25">
        <f t="shared" si="5"/>
        <v>5589</v>
      </c>
      <c r="F110" s="25">
        <f t="shared" si="6"/>
        <v>1054.5283018867924</v>
      </c>
      <c r="G110" s="25">
        <v>5.3</v>
      </c>
      <c r="H110" t="s">
        <v>23</v>
      </c>
      <c r="I110">
        <v>5589</v>
      </c>
      <c r="J110" t="s">
        <v>23</v>
      </c>
      <c r="K110" s="4">
        <v>42.9</v>
      </c>
    </row>
    <row r="111" spans="1:11" ht="12.75">
      <c r="A111" s="10">
        <v>91</v>
      </c>
      <c r="B111" s="10" t="s">
        <v>25</v>
      </c>
      <c r="C111" s="10">
        <v>6</v>
      </c>
      <c r="D111" s="10" t="s">
        <v>26</v>
      </c>
      <c r="E111" s="25">
        <f t="shared" si="5"/>
        <v>18259</v>
      </c>
      <c r="F111" s="25">
        <f t="shared" si="6"/>
        <v>2199.879518072289</v>
      </c>
      <c r="G111" s="25">
        <v>8.3</v>
      </c>
      <c r="H111" t="s">
        <v>25</v>
      </c>
      <c r="I111">
        <v>18259</v>
      </c>
      <c r="J111" t="s">
        <v>25</v>
      </c>
      <c r="K111" s="4">
        <v>10.8</v>
      </c>
    </row>
    <row r="112" spans="1:11" ht="12.75">
      <c r="A112" s="15">
        <v>92</v>
      </c>
      <c r="B112" s="15" t="s">
        <v>27</v>
      </c>
      <c r="C112" s="15">
        <v>3</v>
      </c>
      <c r="D112" s="15" t="s">
        <v>28</v>
      </c>
      <c r="E112" s="22">
        <f t="shared" si="5"/>
        <v>26000</v>
      </c>
      <c r="F112" s="22">
        <f t="shared" si="6"/>
        <v>2680.4123711340208</v>
      </c>
      <c r="G112" s="22">
        <v>9.7</v>
      </c>
      <c r="H112" t="s">
        <v>27</v>
      </c>
      <c r="I112">
        <v>26000</v>
      </c>
      <c r="J112" t="s">
        <v>27</v>
      </c>
      <c r="K112" s="4">
        <v>22.7</v>
      </c>
    </row>
    <row r="113" spans="1:11" ht="12.75">
      <c r="A113" s="13">
        <v>93</v>
      </c>
      <c r="B113" s="13" t="s">
        <v>29</v>
      </c>
      <c r="C113" s="13">
        <v>8</v>
      </c>
      <c r="D113" s="13" t="s">
        <v>30</v>
      </c>
      <c r="E113" s="27">
        <f t="shared" si="5"/>
        <v>237</v>
      </c>
      <c r="F113" s="27">
        <f t="shared" si="6"/>
        <v>2370</v>
      </c>
      <c r="G113" s="27">
        <v>0.1</v>
      </c>
      <c r="H113" t="s">
        <v>29</v>
      </c>
      <c r="I113">
        <v>237</v>
      </c>
      <c r="J113" t="s">
        <v>29</v>
      </c>
      <c r="K113" s="4">
        <v>17.3</v>
      </c>
    </row>
    <row r="114" spans="1:11" ht="12.75">
      <c r="A114" s="11">
        <v>94</v>
      </c>
      <c r="B114" s="11" t="s">
        <v>31</v>
      </c>
      <c r="C114" s="11">
        <v>7</v>
      </c>
      <c r="D114" s="11" t="s">
        <v>32</v>
      </c>
      <c r="E114" s="26">
        <f t="shared" si="5"/>
        <v>1548498</v>
      </c>
      <c r="F114" s="26">
        <f t="shared" si="6"/>
        <v>1195.8436944937832</v>
      </c>
      <c r="G114" s="26">
        <v>1294.9</v>
      </c>
      <c r="H114" t="s">
        <v>31</v>
      </c>
      <c r="I114">
        <v>1548498</v>
      </c>
      <c r="K114" s="4">
        <v>33.1</v>
      </c>
    </row>
    <row r="115" spans="1:11" ht="12.75">
      <c r="A115" s="13">
        <v>95</v>
      </c>
      <c r="B115" s="13" t="s">
        <v>231</v>
      </c>
      <c r="C115" s="13">
        <v>8</v>
      </c>
      <c r="D115" s="13" t="s">
        <v>232</v>
      </c>
      <c r="E115" s="27">
        <f t="shared" si="5"/>
        <v>289</v>
      </c>
      <c r="F115" s="27">
        <f t="shared" si="6"/>
        <v>2890</v>
      </c>
      <c r="G115" s="27">
        <v>0.1</v>
      </c>
      <c r="H115" t="s">
        <v>231</v>
      </c>
      <c r="I115">
        <v>289</v>
      </c>
      <c r="J115" t="s">
        <v>231</v>
      </c>
      <c r="K115" s="4">
        <v>20.1</v>
      </c>
    </row>
    <row r="116" spans="1:11" ht="12.75">
      <c r="A116" s="16">
        <v>96</v>
      </c>
      <c r="B116" s="16" t="s">
        <v>233</v>
      </c>
      <c r="C116" s="16">
        <v>4</v>
      </c>
      <c r="D116" s="16" t="s">
        <v>234</v>
      </c>
      <c r="E116" s="23">
        <f t="shared" si="5"/>
        <v>23163</v>
      </c>
      <c r="F116" s="23">
        <f t="shared" si="6"/>
        <v>1225.5555555555557</v>
      </c>
      <c r="G116" s="23">
        <v>18.9</v>
      </c>
      <c r="H116" t="s">
        <v>233</v>
      </c>
      <c r="I116">
        <v>23163</v>
      </c>
      <c r="J116" t="s">
        <v>233</v>
      </c>
      <c r="K116" s="4">
        <v>49.3</v>
      </c>
    </row>
    <row r="117" spans="1:11" ht="12.75">
      <c r="A117" s="10">
        <v>97</v>
      </c>
      <c r="B117" s="10" t="s">
        <v>235</v>
      </c>
      <c r="C117" s="10">
        <v>6</v>
      </c>
      <c r="D117" s="10" t="s">
        <v>236</v>
      </c>
      <c r="E117" s="25">
        <f aca="true" t="shared" si="7" ref="E117:E148">IF(I117="..",INDEX(F$7:F$18,C117)*G117,I117)</f>
        <v>11731</v>
      </c>
      <c r="F117" s="25">
        <f t="shared" si="6"/>
        <v>2255.9615384615386</v>
      </c>
      <c r="G117" s="25">
        <v>5.2</v>
      </c>
      <c r="H117" t="s">
        <v>235</v>
      </c>
      <c r="I117">
        <v>11731</v>
      </c>
      <c r="J117" t="s">
        <v>235</v>
      </c>
      <c r="K117" s="4">
        <v>50.6</v>
      </c>
    </row>
    <row r="118" spans="1:11" ht="12.75">
      <c r="A118" s="13">
        <v>98</v>
      </c>
      <c r="B118" s="13" t="s">
        <v>237</v>
      </c>
      <c r="C118" s="13">
        <v>8</v>
      </c>
      <c r="D118" s="13" t="s">
        <v>238</v>
      </c>
      <c r="E118" s="27">
        <f t="shared" si="7"/>
        <v>12867</v>
      </c>
      <c r="F118" s="27">
        <f t="shared" si="6"/>
        <v>1496.1627906976744</v>
      </c>
      <c r="G118" s="27">
        <v>8.6</v>
      </c>
      <c r="H118" t="s">
        <v>237</v>
      </c>
      <c r="I118">
        <v>12867</v>
      </c>
      <c r="J118" t="s">
        <v>237</v>
      </c>
      <c r="K118" s="4">
        <v>50.4</v>
      </c>
    </row>
    <row r="119" spans="1:11" ht="12.75">
      <c r="A119" s="13">
        <v>99</v>
      </c>
      <c r="B119" s="13" t="s">
        <v>239</v>
      </c>
      <c r="C119" s="13">
        <v>8</v>
      </c>
      <c r="D119" s="13" t="s">
        <v>240</v>
      </c>
      <c r="E119" s="27">
        <f t="shared" si="7"/>
        <v>1359</v>
      </c>
      <c r="F119" s="27">
        <f t="shared" si="6"/>
        <v>4530</v>
      </c>
      <c r="G119" s="27">
        <v>0.3</v>
      </c>
      <c r="H119" t="s">
        <v>239</v>
      </c>
      <c r="I119">
        <v>1359</v>
      </c>
      <c r="J119" t="s">
        <v>239</v>
      </c>
      <c r="K119" s="4">
        <v>23.5</v>
      </c>
    </row>
    <row r="120" spans="1:11" ht="12.75">
      <c r="A120" s="13">
        <v>100</v>
      </c>
      <c r="B120" s="13" t="s">
        <v>241</v>
      </c>
      <c r="C120" s="13">
        <v>8</v>
      </c>
      <c r="D120" s="13" t="s">
        <v>242</v>
      </c>
      <c r="E120" s="27">
        <f t="shared" si="7"/>
        <v>12251</v>
      </c>
      <c r="F120" s="27">
        <f t="shared" si="6"/>
        <v>957.109375</v>
      </c>
      <c r="G120" s="27">
        <v>12.8</v>
      </c>
      <c r="H120" t="s">
        <v>241</v>
      </c>
      <c r="I120">
        <v>12251</v>
      </c>
      <c r="J120" t="s">
        <v>241</v>
      </c>
      <c r="K120" s="4">
        <v>63</v>
      </c>
    </row>
    <row r="121" spans="1:11" ht="12.75">
      <c r="A121" s="10">
        <v>101</v>
      </c>
      <c r="B121" s="10" t="s">
        <v>243</v>
      </c>
      <c r="C121" s="10">
        <v>6</v>
      </c>
      <c r="D121" s="10" t="s">
        <v>244</v>
      </c>
      <c r="E121" s="25">
        <f t="shared" si="7"/>
        <v>142851</v>
      </c>
      <c r="F121" s="25">
        <f t="shared" si="6"/>
        <v>2097.6651982378858</v>
      </c>
      <c r="G121" s="25">
        <v>68.1</v>
      </c>
      <c r="H121" t="s">
        <v>494</v>
      </c>
      <c r="I121">
        <v>142851</v>
      </c>
      <c r="J121" t="s">
        <v>494</v>
      </c>
      <c r="K121" s="4">
        <v>24.8</v>
      </c>
    </row>
    <row r="122" spans="1:11" ht="12.75">
      <c r="A122" s="10">
        <v>102</v>
      </c>
      <c r="B122" s="10" t="s">
        <v>434</v>
      </c>
      <c r="C122" s="10">
        <v>6</v>
      </c>
      <c r="D122" s="10" t="s">
        <v>245</v>
      </c>
      <c r="E122" s="25">
        <f t="shared" si="7"/>
        <v>11149.081810599742</v>
      </c>
      <c r="F122" s="25">
        <f t="shared" si="6"/>
        <v>3279.1417089999245</v>
      </c>
      <c r="G122" s="25">
        <v>3.4</v>
      </c>
      <c r="I122" t="s">
        <v>480</v>
      </c>
      <c r="K122" s="4" t="s">
        <v>480</v>
      </c>
    </row>
    <row r="123" spans="1:11" ht="12.75">
      <c r="A123" s="13">
        <v>103</v>
      </c>
      <c r="B123" s="13" t="s">
        <v>246</v>
      </c>
      <c r="C123" s="13">
        <v>8</v>
      </c>
      <c r="D123" s="13" t="s">
        <v>247</v>
      </c>
      <c r="E123" s="27">
        <f t="shared" si="7"/>
        <v>12117</v>
      </c>
      <c r="F123" s="27">
        <f t="shared" si="6"/>
        <v>1893.28125</v>
      </c>
      <c r="G123" s="27">
        <v>6.4</v>
      </c>
      <c r="H123" t="s">
        <v>246</v>
      </c>
      <c r="I123">
        <v>12117</v>
      </c>
      <c r="J123" t="s">
        <v>246</v>
      </c>
      <c r="K123" s="4">
        <v>42.3</v>
      </c>
    </row>
    <row r="124" spans="1:11" ht="12.75">
      <c r="A124" s="13">
        <v>104</v>
      </c>
      <c r="B124" s="13" t="s">
        <v>248</v>
      </c>
      <c r="C124" s="13">
        <v>8</v>
      </c>
      <c r="D124" s="13" t="s">
        <v>249</v>
      </c>
      <c r="E124" s="27">
        <f t="shared" si="7"/>
        <v>1524</v>
      </c>
      <c r="F124" s="27">
        <f t="shared" si="6"/>
        <v>1905</v>
      </c>
      <c r="G124" s="27">
        <v>0.8</v>
      </c>
      <c r="H124" t="s">
        <v>248</v>
      </c>
      <c r="I124">
        <v>1524</v>
      </c>
      <c r="J124" t="s">
        <v>248</v>
      </c>
      <c r="K124" s="4">
        <v>31.6</v>
      </c>
    </row>
    <row r="125" spans="1:11" ht="12.75">
      <c r="A125" s="15">
        <v>105</v>
      </c>
      <c r="B125" s="15" t="s">
        <v>250</v>
      </c>
      <c r="C125" s="15">
        <v>3</v>
      </c>
      <c r="D125" s="15" t="s">
        <v>251</v>
      </c>
      <c r="E125" s="22">
        <f t="shared" si="7"/>
        <v>755</v>
      </c>
      <c r="F125" s="22">
        <f t="shared" si="6"/>
        <v>1510</v>
      </c>
      <c r="G125" s="22">
        <v>0.5</v>
      </c>
      <c r="H125" t="s">
        <v>495</v>
      </c>
      <c r="I125">
        <v>755</v>
      </c>
      <c r="J125" t="s">
        <v>495</v>
      </c>
      <c r="K125" s="4">
        <v>36.5</v>
      </c>
    </row>
    <row r="126" spans="1:11" ht="12.75">
      <c r="A126" s="10">
        <v>106</v>
      </c>
      <c r="B126" s="10" t="s">
        <v>252</v>
      </c>
      <c r="C126" s="10">
        <v>6</v>
      </c>
      <c r="D126" s="10" t="s">
        <v>253</v>
      </c>
      <c r="E126" s="25">
        <f t="shared" si="7"/>
        <v>14000</v>
      </c>
      <c r="F126" s="25">
        <f t="shared" si="6"/>
        <v>804.5977011494253</v>
      </c>
      <c r="G126" s="25">
        <v>17.4</v>
      </c>
      <c r="H126" t="s">
        <v>496</v>
      </c>
      <c r="I126">
        <v>14000</v>
      </c>
      <c r="K126" s="4" t="s">
        <v>480</v>
      </c>
    </row>
    <row r="127" spans="1:11" ht="12.75">
      <c r="A127" s="10">
        <v>107</v>
      </c>
      <c r="B127" s="10" t="s">
        <v>254</v>
      </c>
      <c r="C127" s="10">
        <v>6</v>
      </c>
      <c r="D127" s="10" t="s">
        <v>255</v>
      </c>
      <c r="E127" s="25">
        <f t="shared" si="7"/>
        <v>48000</v>
      </c>
      <c r="F127" s="25">
        <f t="shared" si="6"/>
        <v>1867.704280155642</v>
      </c>
      <c r="G127" s="25">
        <v>25.7</v>
      </c>
      <c r="H127" t="s">
        <v>254</v>
      </c>
      <c r="I127">
        <v>48000</v>
      </c>
      <c r="J127" t="s">
        <v>254</v>
      </c>
      <c r="K127" s="4">
        <v>11.5</v>
      </c>
    </row>
    <row r="128" spans="1:11" ht="12.75">
      <c r="A128" s="15">
        <v>108</v>
      </c>
      <c r="B128" s="15" t="s">
        <v>256</v>
      </c>
      <c r="C128" s="15">
        <v>3</v>
      </c>
      <c r="D128" s="15" t="s">
        <v>257</v>
      </c>
      <c r="E128" s="22">
        <f t="shared" si="7"/>
        <v>50000</v>
      </c>
      <c r="F128" s="22">
        <f t="shared" si="6"/>
        <v>1597.444089456869</v>
      </c>
      <c r="G128" s="22">
        <v>31.3</v>
      </c>
      <c r="H128" t="s">
        <v>256</v>
      </c>
      <c r="I128">
        <v>50000</v>
      </c>
      <c r="J128" t="s">
        <v>256</v>
      </c>
      <c r="K128" s="4">
        <v>36.1</v>
      </c>
    </row>
    <row r="129" spans="1:11" ht="12.75">
      <c r="A129" s="17">
        <v>109</v>
      </c>
      <c r="B129" s="17" t="s">
        <v>258</v>
      </c>
      <c r="C129" s="17">
        <v>1</v>
      </c>
      <c r="D129" s="17" t="s">
        <v>259</v>
      </c>
      <c r="E129" s="20">
        <f t="shared" si="7"/>
        <v>354.0792181069959</v>
      </c>
      <c r="F129" s="20">
        <f t="shared" si="6"/>
        <v>708.1584362139918</v>
      </c>
      <c r="G129" s="20">
        <v>0.5</v>
      </c>
      <c r="I129" t="s">
        <v>480</v>
      </c>
      <c r="K129" s="4" t="s">
        <v>480</v>
      </c>
    </row>
    <row r="130" spans="1:11" ht="12.75">
      <c r="A130" s="10">
        <v>110</v>
      </c>
      <c r="B130" s="10" t="s">
        <v>261</v>
      </c>
      <c r="C130" s="10">
        <v>6</v>
      </c>
      <c r="D130" s="10" t="s">
        <v>262</v>
      </c>
      <c r="E130" s="25">
        <f t="shared" si="7"/>
        <v>15744</v>
      </c>
      <c r="F130" s="25">
        <f t="shared" si="6"/>
        <v>3087.058823529412</v>
      </c>
      <c r="G130" s="25">
        <v>5.1</v>
      </c>
      <c r="H130" t="s">
        <v>261</v>
      </c>
      <c r="I130">
        <v>15744</v>
      </c>
      <c r="J130" t="s">
        <v>261</v>
      </c>
      <c r="K130" s="4">
        <v>16.8</v>
      </c>
    </row>
    <row r="131" spans="1:11" ht="12.75">
      <c r="A131" s="7">
        <v>111</v>
      </c>
      <c r="B131" s="7" t="s">
        <v>263</v>
      </c>
      <c r="C131" s="7">
        <v>5</v>
      </c>
      <c r="D131" s="7" t="s">
        <v>264</v>
      </c>
      <c r="E131" s="24">
        <f t="shared" si="7"/>
        <v>99946</v>
      </c>
      <c r="F131" s="24">
        <f t="shared" si="6"/>
        <v>460.36849378166744</v>
      </c>
      <c r="G131" s="24">
        <v>217.1</v>
      </c>
      <c r="H131" t="s">
        <v>263</v>
      </c>
      <c r="I131">
        <v>99946</v>
      </c>
      <c r="J131" t="s">
        <v>263</v>
      </c>
      <c r="K131" s="4">
        <v>41.9</v>
      </c>
    </row>
    <row r="132" spans="1:11" ht="12.75">
      <c r="A132" s="7">
        <v>112</v>
      </c>
      <c r="B132" s="7" t="s">
        <v>265</v>
      </c>
      <c r="C132" s="7">
        <v>5</v>
      </c>
      <c r="D132" s="7" t="s">
        <v>266</v>
      </c>
      <c r="E132" s="24">
        <f t="shared" si="7"/>
        <v>88414</v>
      </c>
      <c r="F132" s="24">
        <f t="shared" si="6"/>
        <v>1101.046077210461</v>
      </c>
      <c r="G132" s="24">
        <v>80.3</v>
      </c>
      <c r="H132" t="s">
        <v>497</v>
      </c>
      <c r="I132">
        <v>88414</v>
      </c>
      <c r="K132" s="4" t="s">
        <v>480</v>
      </c>
    </row>
    <row r="133" spans="1:11" ht="12.75">
      <c r="A133" s="12">
        <v>113</v>
      </c>
      <c r="B133" s="12" t="s">
        <v>267</v>
      </c>
      <c r="C133" s="12">
        <v>9</v>
      </c>
      <c r="D133" s="12" t="s">
        <v>268</v>
      </c>
      <c r="E133" s="28">
        <f t="shared" si="7"/>
        <v>8876</v>
      </c>
      <c r="F133" s="28">
        <f t="shared" si="6"/>
        <v>2064.186046511628</v>
      </c>
      <c r="G133" s="28">
        <v>4.3</v>
      </c>
      <c r="H133" t="s">
        <v>498</v>
      </c>
      <c r="I133">
        <v>8876</v>
      </c>
      <c r="J133" t="s">
        <v>498</v>
      </c>
      <c r="K133" s="4">
        <v>27.6</v>
      </c>
    </row>
    <row r="134" spans="1:11" ht="12.75">
      <c r="A134" s="13">
        <v>114</v>
      </c>
      <c r="B134" s="13" t="s">
        <v>269</v>
      </c>
      <c r="C134" s="13">
        <v>8</v>
      </c>
      <c r="D134" s="13" t="s">
        <v>270</v>
      </c>
      <c r="E134" s="27">
        <f t="shared" si="7"/>
        <v>7710</v>
      </c>
      <c r="F134" s="27">
        <f t="shared" si="6"/>
        <v>896.5116279069767</v>
      </c>
      <c r="G134" s="27">
        <v>8.6</v>
      </c>
      <c r="H134" t="s">
        <v>269</v>
      </c>
      <c r="I134">
        <v>7710</v>
      </c>
      <c r="J134" t="s">
        <v>269</v>
      </c>
      <c r="K134" s="4">
        <v>75</v>
      </c>
    </row>
    <row r="135" spans="1:11" ht="12.75">
      <c r="A135" s="13">
        <v>115</v>
      </c>
      <c r="B135" s="13" t="s">
        <v>271</v>
      </c>
      <c r="C135" s="13">
        <v>8</v>
      </c>
      <c r="D135" s="13" t="s">
        <v>272</v>
      </c>
      <c r="E135" s="27">
        <f t="shared" si="7"/>
        <v>11589</v>
      </c>
      <c r="F135" s="27">
        <f t="shared" si="6"/>
        <v>1704.264705882353</v>
      </c>
      <c r="G135" s="27">
        <v>6.8</v>
      </c>
      <c r="H135" t="s">
        <v>271</v>
      </c>
      <c r="I135">
        <v>11589</v>
      </c>
      <c r="J135" t="s">
        <v>271</v>
      </c>
      <c r="K135" s="4">
        <v>63.5</v>
      </c>
    </row>
    <row r="136" spans="1:11" ht="12.75">
      <c r="A136" s="10">
        <v>116</v>
      </c>
      <c r="B136" s="10" t="s">
        <v>273</v>
      </c>
      <c r="C136" s="10">
        <v>6</v>
      </c>
      <c r="D136" s="10" t="s">
        <v>274</v>
      </c>
      <c r="E136" s="25">
        <f t="shared" si="7"/>
        <v>10804</v>
      </c>
      <c r="F136" s="25">
        <f t="shared" si="6"/>
        <v>1742.5806451612902</v>
      </c>
      <c r="G136" s="25">
        <v>6.2</v>
      </c>
      <c r="H136" t="s">
        <v>273</v>
      </c>
      <c r="I136">
        <v>10804</v>
      </c>
      <c r="J136" t="s">
        <v>273</v>
      </c>
      <c r="K136" s="4">
        <v>16.7</v>
      </c>
    </row>
    <row r="137" spans="1:11" ht="12.75">
      <c r="A137" s="11">
        <v>117</v>
      </c>
      <c r="B137" s="11" t="s">
        <v>275</v>
      </c>
      <c r="C137" s="11">
        <v>7</v>
      </c>
      <c r="D137" s="11" t="s">
        <v>276</v>
      </c>
      <c r="E137" s="26">
        <f t="shared" si="7"/>
        <v>6998</v>
      </c>
      <c r="F137" s="26">
        <f t="shared" si="6"/>
        <v>2691.5384615384614</v>
      </c>
      <c r="G137" s="26">
        <v>2.6</v>
      </c>
      <c r="H137" t="s">
        <v>275</v>
      </c>
      <c r="I137">
        <v>6998</v>
      </c>
      <c r="J137" t="s">
        <v>275</v>
      </c>
      <c r="K137" s="4">
        <v>26.9</v>
      </c>
    </row>
    <row r="138" spans="1:11" ht="12.75">
      <c r="A138" s="13">
        <v>118</v>
      </c>
      <c r="B138" s="13" t="s">
        <v>277</v>
      </c>
      <c r="C138" s="13">
        <v>8</v>
      </c>
      <c r="D138" s="13" t="s">
        <v>278</v>
      </c>
      <c r="E138" s="27">
        <f t="shared" si="7"/>
        <v>5610</v>
      </c>
      <c r="F138" s="27">
        <f t="shared" si="6"/>
        <v>1058.4905660377358</v>
      </c>
      <c r="G138" s="27">
        <v>5.3</v>
      </c>
      <c r="H138" t="s">
        <v>277</v>
      </c>
      <c r="I138">
        <v>5610</v>
      </c>
      <c r="J138" t="s">
        <v>277</v>
      </c>
      <c r="K138" s="4">
        <v>14.4</v>
      </c>
    </row>
    <row r="139" spans="1:11" ht="12.75">
      <c r="A139" s="14">
        <v>119</v>
      </c>
      <c r="B139" s="14" t="s">
        <v>279</v>
      </c>
      <c r="C139" s="14">
        <v>2</v>
      </c>
      <c r="D139" s="14" t="s">
        <v>280</v>
      </c>
      <c r="E139" s="21">
        <f t="shared" si="7"/>
        <v>157402</v>
      </c>
      <c r="F139" s="21">
        <f t="shared" si="6"/>
        <v>3513.4375</v>
      </c>
      <c r="G139" s="21">
        <v>44.8</v>
      </c>
      <c r="H139" t="s">
        <v>279</v>
      </c>
      <c r="I139">
        <v>157402</v>
      </c>
      <c r="J139" t="s">
        <v>279</v>
      </c>
      <c r="K139" s="4">
        <v>29.4</v>
      </c>
    </row>
    <row r="140" spans="1:11" ht="12.75">
      <c r="A140" s="15">
        <v>120</v>
      </c>
      <c r="B140" s="15" t="s">
        <v>281</v>
      </c>
      <c r="C140" s="15">
        <v>3</v>
      </c>
      <c r="D140" s="15" t="s">
        <v>282</v>
      </c>
      <c r="E140" s="22">
        <f t="shared" si="7"/>
        <v>61845</v>
      </c>
      <c r="F140" s="22">
        <f t="shared" si="6"/>
        <v>877.2340425531914</v>
      </c>
      <c r="G140" s="22">
        <v>70.5</v>
      </c>
      <c r="H140" t="s">
        <v>281</v>
      </c>
      <c r="I140">
        <v>61845</v>
      </c>
      <c r="J140" t="s">
        <v>281</v>
      </c>
      <c r="K140" s="4">
        <v>16.7</v>
      </c>
    </row>
    <row r="141" spans="1:11" ht="12.75">
      <c r="A141" s="13">
        <v>121</v>
      </c>
      <c r="B141" s="13" t="s">
        <v>283</v>
      </c>
      <c r="C141" s="13">
        <v>8</v>
      </c>
      <c r="D141" s="13" t="s">
        <v>284</v>
      </c>
      <c r="E141" s="27">
        <f t="shared" si="7"/>
        <v>7227</v>
      </c>
      <c r="F141" s="27">
        <f t="shared" si="6"/>
        <v>602.25</v>
      </c>
      <c r="G141" s="27">
        <v>12</v>
      </c>
      <c r="H141" t="s">
        <v>283</v>
      </c>
      <c r="I141">
        <v>7227</v>
      </c>
      <c r="J141" t="s">
        <v>283</v>
      </c>
      <c r="K141" s="4">
        <v>43.9</v>
      </c>
    </row>
    <row r="142" spans="1:11" ht="12.75">
      <c r="A142" s="17">
        <v>122</v>
      </c>
      <c r="B142" s="17" t="s">
        <v>285</v>
      </c>
      <c r="C142" s="17">
        <v>1</v>
      </c>
      <c r="D142" s="17" t="s">
        <v>286</v>
      </c>
      <c r="E142" s="20">
        <f t="shared" si="7"/>
        <v>920.6059670781893</v>
      </c>
      <c r="F142" s="20">
        <f t="shared" si="6"/>
        <v>708.1584362139918</v>
      </c>
      <c r="G142" s="20">
        <v>1.3</v>
      </c>
      <c r="I142" t="s">
        <v>480</v>
      </c>
      <c r="K142" s="4" t="s">
        <v>480</v>
      </c>
    </row>
    <row r="143" spans="1:11" ht="12.75">
      <c r="A143" s="17">
        <v>123</v>
      </c>
      <c r="B143" s="17" t="s">
        <v>287</v>
      </c>
      <c r="C143" s="17">
        <v>1</v>
      </c>
      <c r="D143" s="17" t="s">
        <v>288</v>
      </c>
      <c r="E143" s="20">
        <f t="shared" si="7"/>
        <v>130</v>
      </c>
      <c r="F143" s="20">
        <f t="shared" si="6"/>
        <v>650</v>
      </c>
      <c r="G143" s="20">
        <v>0.2</v>
      </c>
      <c r="H143" t="s">
        <v>499</v>
      </c>
      <c r="I143">
        <v>130</v>
      </c>
      <c r="J143" t="s">
        <v>499</v>
      </c>
      <c r="K143" s="4">
        <v>58.5</v>
      </c>
    </row>
    <row r="144" spans="1:11" ht="12.75">
      <c r="A144" s="7">
        <v>124</v>
      </c>
      <c r="B144" s="7" t="s">
        <v>289</v>
      </c>
      <c r="C144" s="7">
        <v>5</v>
      </c>
      <c r="D144" s="7" t="s">
        <v>290</v>
      </c>
      <c r="E144" s="24">
        <f t="shared" si="7"/>
        <v>297</v>
      </c>
      <c r="F144" s="24">
        <f t="shared" si="6"/>
        <v>594</v>
      </c>
      <c r="G144" s="24">
        <v>0.5</v>
      </c>
      <c r="H144" t="s">
        <v>289</v>
      </c>
      <c r="I144">
        <v>297</v>
      </c>
      <c r="J144" t="s">
        <v>289</v>
      </c>
      <c r="K144" s="4">
        <v>35.4</v>
      </c>
    </row>
    <row r="145" spans="1:11" ht="12.75">
      <c r="A145" s="15">
        <v>125</v>
      </c>
      <c r="B145" s="15" t="s">
        <v>291</v>
      </c>
      <c r="C145" s="15">
        <v>3</v>
      </c>
      <c r="D145" s="15" t="s">
        <v>292</v>
      </c>
      <c r="E145" s="22">
        <f t="shared" si="7"/>
        <v>54200</v>
      </c>
      <c r="F145" s="22">
        <f t="shared" si="6"/>
        <v>1800.6644518272424</v>
      </c>
      <c r="G145" s="22">
        <v>30.1</v>
      </c>
      <c r="H145" t="s">
        <v>291</v>
      </c>
      <c r="I145">
        <v>54200</v>
      </c>
      <c r="J145" t="s">
        <v>291</v>
      </c>
      <c r="K145" s="4">
        <v>40.7</v>
      </c>
    </row>
    <row r="146" spans="1:11" ht="12.75">
      <c r="A146" s="14">
        <v>126</v>
      </c>
      <c r="B146" s="14" t="s">
        <v>293</v>
      </c>
      <c r="C146" s="14">
        <v>2</v>
      </c>
      <c r="D146" s="14" t="s">
        <v>294</v>
      </c>
      <c r="E146" s="21">
        <f t="shared" si="7"/>
        <v>4814</v>
      </c>
      <c r="F146" s="21">
        <f t="shared" si="6"/>
        <v>2407</v>
      </c>
      <c r="G146" s="21">
        <v>2</v>
      </c>
      <c r="H146" t="s">
        <v>293</v>
      </c>
      <c r="I146">
        <v>4814</v>
      </c>
      <c r="J146" t="s">
        <v>293</v>
      </c>
      <c r="K146" s="4">
        <v>5.2</v>
      </c>
    </row>
    <row r="147" spans="1:11" ht="12.75">
      <c r="A147" s="16">
        <v>127</v>
      </c>
      <c r="B147" s="16" t="s">
        <v>295</v>
      </c>
      <c r="C147" s="16">
        <v>4</v>
      </c>
      <c r="D147" s="16" t="s">
        <v>296</v>
      </c>
      <c r="E147" s="23">
        <f t="shared" si="7"/>
        <v>336152</v>
      </c>
      <c r="F147" s="23">
        <f t="shared" si="6"/>
        <v>320.29728442115294</v>
      </c>
      <c r="G147" s="23">
        <v>1049.5</v>
      </c>
      <c r="H147" t="s">
        <v>295</v>
      </c>
      <c r="I147">
        <v>336152</v>
      </c>
      <c r="J147" t="s">
        <v>295</v>
      </c>
      <c r="K147" s="4">
        <v>71.1</v>
      </c>
    </row>
    <row r="148" spans="1:11" ht="12.75">
      <c r="A148" s="14">
        <v>128</v>
      </c>
      <c r="B148" s="14" t="s">
        <v>297</v>
      </c>
      <c r="C148" s="14">
        <v>2</v>
      </c>
      <c r="D148" s="14" t="s">
        <v>298</v>
      </c>
      <c r="E148" s="21">
        <f t="shared" si="7"/>
        <v>6105</v>
      </c>
      <c r="F148" s="21">
        <f t="shared" si="6"/>
        <v>3391.6666666666665</v>
      </c>
      <c r="G148" s="21">
        <v>1.8</v>
      </c>
      <c r="H148" t="s">
        <v>297</v>
      </c>
      <c r="I148">
        <v>6105</v>
      </c>
      <c r="J148" t="s">
        <v>297</v>
      </c>
      <c r="K148" s="4">
        <v>25.1</v>
      </c>
    </row>
    <row r="149" spans="1:11" ht="12.75">
      <c r="A149" s="7">
        <v>129</v>
      </c>
      <c r="B149" s="7" t="s">
        <v>299</v>
      </c>
      <c r="C149" s="7">
        <v>5</v>
      </c>
      <c r="D149" s="7" t="s">
        <v>300</v>
      </c>
      <c r="E149" s="24">
        <f aca="true" t="shared" si="8" ref="E149:E180">IF(I149="..",INDEX(F$7:F$18,C149)*G149,I149)</f>
        <v>138</v>
      </c>
      <c r="F149" s="24">
        <f t="shared" si="6"/>
        <v>690</v>
      </c>
      <c r="G149" s="24">
        <v>0.2</v>
      </c>
      <c r="H149" t="s">
        <v>299</v>
      </c>
      <c r="I149">
        <v>138</v>
      </c>
      <c r="J149" t="s">
        <v>299</v>
      </c>
      <c r="K149" s="4">
        <v>18.8</v>
      </c>
    </row>
    <row r="150" spans="1:11" ht="12.75">
      <c r="A150" s="7">
        <v>130</v>
      </c>
      <c r="B150" s="7" t="s">
        <v>301</v>
      </c>
      <c r="C150" s="7">
        <v>5</v>
      </c>
      <c r="D150" s="7" t="s">
        <v>302</v>
      </c>
      <c r="E150" s="24">
        <f t="shared" si="8"/>
        <v>8160</v>
      </c>
      <c r="F150" s="24">
        <f aca="true" t="shared" si="9" ref="F150:F213">E150/G150</f>
        <v>591.3043478260869</v>
      </c>
      <c r="G150" s="24">
        <v>13.8</v>
      </c>
      <c r="H150" t="s">
        <v>301</v>
      </c>
      <c r="I150">
        <v>8160</v>
      </c>
      <c r="J150" t="s">
        <v>301</v>
      </c>
      <c r="K150" s="4">
        <v>29.8</v>
      </c>
    </row>
    <row r="151" spans="1:11" ht="12.75">
      <c r="A151" s="15">
        <v>131</v>
      </c>
      <c r="B151" s="15" t="s">
        <v>303</v>
      </c>
      <c r="C151" s="15">
        <v>3</v>
      </c>
      <c r="D151" s="15" t="s">
        <v>304</v>
      </c>
      <c r="E151" s="22">
        <f t="shared" si="8"/>
        <v>12531</v>
      </c>
      <c r="F151" s="22">
        <f t="shared" si="9"/>
        <v>611.2682926829268</v>
      </c>
      <c r="G151" s="22">
        <v>20.5</v>
      </c>
      <c r="H151" t="s">
        <v>303</v>
      </c>
      <c r="I151">
        <v>12531</v>
      </c>
      <c r="J151" t="s">
        <v>303</v>
      </c>
      <c r="K151" s="4">
        <v>28.8</v>
      </c>
    </row>
    <row r="152" spans="1:11" ht="12.75">
      <c r="A152" s="7">
        <v>132</v>
      </c>
      <c r="B152" s="7" t="s">
        <v>305</v>
      </c>
      <c r="C152" s="7">
        <v>5</v>
      </c>
      <c r="D152" s="7" t="s">
        <v>306</v>
      </c>
      <c r="E152" s="24">
        <f t="shared" si="8"/>
        <v>60000</v>
      </c>
      <c r="F152" s="24">
        <f t="shared" si="9"/>
        <v>1226.993865030675</v>
      </c>
      <c r="G152" s="24">
        <v>48.9</v>
      </c>
      <c r="H152" t="s">
        <v>500</v>
      </c>
      <c r="I152" s="56">
        <v>60000</v>
      </c>
      <c r="J152" t="s">
        <v>500</v>
      </c>
      <c r="K152" s="4">
        <v>12.9</v>
      </c>
    </row>
    <row r="153" spans="1:11" ht="12.75">
      <c r="A153" s="7">
        <v>133</v>
      </c>
      <c r="B153" s="7" t="s">
        <v>307</v>
      </c>
      <c r="C153" s="7">
        <v>5</v>
      </c>
      <c r="D153" s="7" t="s">
        <v>308</v>
      </c>
      <c r="E153" s="24">
        <f t="shared" si="8"/>
        <v>4056</v>
      </c>
      <c r="F153" s="24">
        <f t="shared" si="9"/>
        <v>724.2857142857143</v>
      </c>
      <c r="G153" s="24">
        <v>5.6</v>
      </c>
      <c r="H153" t="s">
        <v>307</v>
      </c>
      <c r="I153">
        <v>4056</v>
      </c>
      <c r="J153" t="s">
        <v>307</v>
      </c>
      <c r="K153" s="4">
        <v>31.3</v>
      </c>
    </row>
    <row r="154" spans="1:11" ht="12.75">
      <c r="A154" s="16">
        <v>134</v>
      </c>
      <c r="B154" s="16" t="s">
        <v>309</v>
      </c>
      <c r="C154" s="16">
        <v>4</v>
      </c>
      <c r="D154" s="16" t="s">
        <v>310</v>
      </c>
      <c r="E154" s="23">
        <f t="shared" si="8"/>
        <v>837.7989616383039</v>
      </c>
      <c r="F154" s="23">
        <f t="shared" si="9"/>
        <v>380.81770983559267</v>
      </c>
      <c r="G154" s="23">
        <v>2.2</v>
      </c>
      <c r="I154" t="s">
        <v>480</v>
      </c>
      <c r="K154" s="4" t="s">
        <v>480</v>
      </c>
    </row>
    <row r="155" spans="1:11" ht="12.75">
      <c r="A155" s="7">
        <v>135</v>
      </c>
      <c r="B155" s="7" t="s">
        <v>441</v>
      </c>
      <c r="C155" s="7">
        <v>5</v>
      </c>
      <c r="D155" s="7" t="s">
        <v>311</v>
      </c>
      <c r="E155" s="24">
        <f t="shared" si="8"/>
        <v>4020</v>
      </c>
      <c r="F155" s="24">
        <f t="shared" si="9"/>
        <v>730.9090909090909</v>
      </c>
      <c r="G155" s="24">
        <v>5.5</v>
      </c>
      <c r="H155" t="s">
        <v>501</v>
      </c>
      <c r="I155">
        <v>4020</v>
      </c>
      <c r="J155" t="s">
        <v>501</v>
      </c>
      <c r="K155" s="4">
        <v>1</v>
      </c>
    </row>
    <row r="156" spans="1:11" ht="12.75">
      <c r="A156" s="14">
        <v>136</v>
      </c>
      <c r="B156" s="14" t="s">
        <v>312</v>
      </c>
      <c r="C156" s="14">
        <v>2</v>
      </c>
      <c r="D156" s="14" t="s">
        <v>313</v>
      </c>
      <c r="E156" s="21">
        <f t="shared" si="8"/>
        <v>200</v>
      </c>
      <c r="F156" s="21">
        <f t="shared" si="9"/>
        <v>285.7142857142857</v>
      </c>
      <c r="G156" s="21">
        <v>0.7</v>
      </c>
      <c r="H156" t="s">
        <v>312</v>
      </c>
      <c r="I156">
        <v>200</v>
      </c>
      <c r="J156" t="s">
        <v>312</v>
      </c>
      <c r="K156" s="4">
        <v>50</v>
      </c>
    </row>
    <row r="157" spans="1:11" ht="12.75">
      <c r="A157" s="14">
        <v>137</v>
      </c>
      <c r="B157" s="14" t="s">
        <v>314</v>
      </c>
      <c r="C157" s="14">
        <v>2</v>
      </c>
      <c r="D157" s="14" t="s">
        <v>315</v>
      </c>
      <c r="E157" s="21">
        <f t="shared" si="8"/>
        <v>3245</v>
      </c>
      <c r="F157" s="21">
        <f t="shared" si="9"/>
        <v>2949.9999999999995</v>
      </c>
      <c r="G157" s="21">
        <v>1.1</v>
      </c>
      <c r="H157" t="s">
        <v>314</v>
      </c>
      <c r="I157">
        <v>3245</v>
      </c>
      <c r="J157" t="s">
        <v>314</v>
      </c>
      <c r="K157" s="4">
        <v>49.6</v>
      </c>
    </row>
    <row r="158" spans="1:11" ht="12.75">
      <c r="A158" s="16">
        <v>138</v>
      </c>
      <c r="B158" s="16" t="s">
        <v>316</v>
      </c>
      <c r="C158" s="16">
        <v>4</v>
      </c>
      <c r="D158" s="16" t="s">
        <v>317</v>
      </c>
      <c r="E158" s="23">
        <f t="shared" si="8"/>
        <v>71200</v>
      </c>
      <c r="F158" s="23">
        <f t="shared" si="9"/>
        <v>495.13212795549373</v>
      </c>
      <c r="G158" s="23">
        <v>143.8</v>
      </c>
      <c r="H158" t="s">
        <v>316</v>
      </c>
      <c r="I158">
        <v>71200</v>
      </c>
      <c r="J158" t="s">
        <v>316</v>
      </c>
      <c r="K158" s="4">
        <v>67.7</v>
      </c>
    </row>
    <row r="159" spans="1:11" ht="12.75">
      <c r="A159" s="15">
        <v>139</v>
      </c>
      <c r="B159" s="15" t="s">
        <v>318</v>
      </c>
      <c r="C159" s="15">
        <v>3</v>
      </c>
      <c r="D159" s="15" t="s">
        <v>319</v>
      </c>
      <c r="E159" s="22">
        <f t="shared" si="8"/>
        <v>12000</v>
      </c>
      <c r="F159" s="22">
        <f t="shared" si="9"/>
        <v>364.74164133738606</v>
      </c>
      <c r="G159" s="22">
        <v>32.9</v>
      </c>
      <c r="H159" t="s">
        <v>318</v>
      </c>
      <c r="I159">
        <v>12000</v>
      </c>
      <c r="J159" t="s">
        <v>318</v>
      </c>
      <c r="K159" s="4">
        <v>10</v>
      </c>
    </row>
    <row r="160" spans="1:11" ht="12.75">
      <c r="A160" s="16">
        <v>140</v>
      </c>
      <c r="B160" s="16" t="s">
        <v>320</v>
      </c>
      <c r="C160" s="16">
        <v>4</v>
      </c>
      <c r="D160" s="16" t="s">
        <v>321</v>
      </c>
      <c r="E160" s="23">
        <f t="shared" si="8"/>
        <v>7135</v>
      </c>
      <c r="F160" s="23">
        <f t="shared" si="9"/>
        <v>290.040650406504</v>
      </c>
      <c r="G160" s="23">
        <v>24.6</v>
      </c>
      <c r="H160" t="s">
        <v>320</v>
      </c>
      <c r="I160">
        <v>7135</v>
      </c>
      <c r="J160" t="s">
        <v>320</v>
      </c>
      <c r="K160" s="4">
        <v>55.3</v>
      </c>
    </row>
    <row r="161" spans="1:11" ht="12.75">
      <c r="A161" s="15">
        <v>141</v>
      </c>
      <c r="B161" s="15" t="s">
        <v>322</v>
      </c>
      <c r="C161" s="15">
        <v>3</v>
      </c>
      <c r="D161" s="15" t="s">
        <v>323</v>
      </c>
      <c r="E161" s="22">
        <f t="shared" si="8"/>
        <v>20000</v>
      </c>
      <c r="F161" s="22">
        <f t="shared" si="9"/>
        <v>1273.8853503184714</v>
      </c>
      <c r="G161" s="22">
        <v>15.7</v>
      </c>
      <c r="H161" t="s">
        <v>322</v>
      </c>
      <c r="I161">
        <v>20000</v>
      </c>
      <c r="J161" t="s">
        <v>322</v>
      </c>
      <c r="K161" s="4">
        <v>65</v>
      </c>
    </row>
    <row r="162" spans="1:11" ht="12.75">
      <c r="A162" s="16">
        <v>142</v>
      </c>
      <c r="B162" s="16" t="s">
        <v>324</v>
      </c>
      <c r="C162" s="16">
        <v>4</v>
      </c>
      <c r="D162" s="16" t="s">
        <v>325</v>
      </c>
      <c r="E162" s="23">
        <f t="shared" si="8"/>
        <v>89370</v>
      </c>
      <c r="F162" s="23">
        <f t="shared" si="9"/>
        <v>596.1974649766511</v>
      </c>
      <c r="G162" s="23">
        <v>149.9</v>
      </c>
      <c r="H162" t="s">
        <v>324</v>
      </c>
      <c r="I162">
        <v>89370</v>
      </c>
      <c r="J162" t="s">
        <v>324</v>
      </c>
      <c r="K162" s="4">
        <v>66.1</v>
      </c>
    </row>
    <row r="163" spans="1:11" ht="12.75">
      <c r="A163" s="15">
        <v>143</v>
      </c>
      <c r="B163" s="15" t="s">
        <v>326</v>
      </c>
      <c r="C163" s="15">
        <v>3</v>
      </c>
      <c r="D163" s="15" t="s">
        <v>327</v>
      </c>
      <c r="E163" s="22">
        <f t="shared" si="8"/>
        <v>3200</v>
      </c>
      <c r="F163" s="22">
        <f t="shared" si="9"/>
        <v>666.6666666666667</v>
      </c>
      <c r="G163" s="22">
        <v>4.8</v>
      </c>
      <c r="H163" t="s">
        <v>326</v>
      </c>
      <c r="I163">
        <v>3200</v>
      </c>
      <c r="J163" t="s">
        <v>326</v>
      </c>
      <c r="K163" s="4">
        <v>55.4</v>
      </c>
    </row>
    <row r="164" spans="1:11" ht="12.75">
      <c r="A164" s="17">
        <v>144</v>
      </c>
      <c r="B164" s="17" t="s">
        <v>328</v>
      </c>
      <c r="C164" s="17">
        <v>1</v>
      </c>
      <c r="D164" s="17" t="s">
        <v>329</v>
      </c>
      <c r="E164" s="20">
        <f t="shared" si="8"/>
        <v>918</v>
      </c>
      <c r="F164" s="20">
        <f t="shared" si="9"/>
        <v>255</v>
      </c>
      <c r="G164" s="20">
        <v>3.6</v>
      </c>
      <c r="H164" t="s">
        <v>502</v>
      </c>
      <c r="I164">
        <v>918</v>
      </c>
      <c r="K164" s="4" t="s">
        <v>480</v>
      </c>
    </row>
    <row r="165" spans="1:11" ht="12.75">
      <c r="A165" s="14">
        <v>145</v>
      </c>
      <c r="B165" s="14" t="s">
        <v>330</v>
      </c>
      <c r="C165" s="14">
        <v>2</v>
      </c>
      <c r="D165" s="14" t="s">
        <v>331</v>
      </c>
      <c r="E165" s="21">
        <f t="shared" si="8"/>
        <v>2924</v>
      </c>
      <c r="F165" s="21">
        <f t="shared" si="9"/>
        <v>1624.4444444444443</v>
      </c>
      <c r="G165" s="21">
        <v>1.8</v>
      </c>
      <c r="H165" t="s">
        <v>330</v>
      </c>
      <c r="I165">
        <v>2924</v>
      </c>
      <c r="J165" t="s">
        <v>330</v>
      </c>
      <c r="K165" s="4">
        <v>16.3</v>
      </c>
    </row>
    <row r="166" spans="1:11" ht="12.75">
      <c r="A166" s="14">
        <v>146</v>
      </c>
      <c r="B166" s="14" t="s">
        <v>332</v>
      </c>
      <c r="C166" s="14">
        <v>2</v>
      </c>
      <c r="D166" s="14" t="s">
        <v>333</v>
      </c>
      <c r="E166" s="21">
        <f t="shared" si="8"/>
        <v>26126</v>
      </c>
      <c r="F166" s="21">
        <f t="shared" si="9"/>
        <v>1045.04</v>
      </c>
      <c r="G166" s="21">
        <v>25</v>
      </c>
      <c r="H166" t="s">
        <v>332</v>
      </c>
      <c r="I166">
        <v>26126</v>
      </c>
      <c r="J166" t="s">
        <v>332</v>
      </c>
      <c r="K166" s="4">
        <v>58</v>
      </c>
    </row>
    <row r="167" spans="1:11" ht="12.75">
      <c r="A167" s="14">
        <v>147</v>
      </c>
      <c r="B167" s="14" t="s">
        <v>334</v>
      </c>
      <c r="C167" s="14">
        <v>2</v>
      </c>
      <c r="D167" s="14" t="s">
        <v>335</v>
      </c>
      <c r="E167" s="21">
        <f t="shared" si="8"/>
        <v>18033</v>
      </c>
      <c r="F167" s="21">
        <f t="shared" si="9"/>
        <v>1408.828125</v>
      </c>
      <c r="G167" s="21">
        <v>12.8</v>
      </c>
      <c r="H167" t="s">
        <v>334</v>
      </c>
      <c r="I167">
        <v>18033</v>
      </c>
      <c r="J167" t="s">
        <v>334</v>
      </c>
      <c r="K167" s="4">
        <v>29.7</v>
      </c>
    </row>
    <row r="168" spans="1:11" ht="12.75">
      <c r="A168" s="14">
        <v>148</v>
      </c>
      <c r="B168" s="14" t="s">
        <v>336</v>
      </c>
      <c r="C168" s="14">
        <v>2</v>
      </c>
      <c r="D168" s="14" t="s">
        <v>337</v>
      </c>
      <c r="E168" s="21">
        <f t="shared" si="8"/>
        <v>48000</v>
      </c>
      <c r="F168" s="21">
        <f t="shared" si="9"/>
        <v>1523.8095238095239</v>
      </c>
      <c r="G168" s="21">
        <v>31.5</v>
      </c>
      <c r="H168" t="s">
        <v>336</v>
      </c>
      <c r="I168">
        <v>48000</v>
      </c>
      <c r="J168" t="s">
        <v>336</v>
      </c>
      <c r="K168" s="4">
        <v>39.6</v>
      </c>
    </row>
    <row r="169" spans="1:11" ht="12.75">
      <c r="A169" s="10">
        <v>149</v>
      </c>
      <c r="B169" s="10" t="s">
        <v>338</v>
      </c>
      <c r="C169" s="10">
        <v>6</v>
      </c>
      <c r="D169" s="10" t="s">
        <v>339</v>
      </c>
      <c r="E169" s="25">
        <f t="shared" si="8"/>
        <v>14000</v>
      </c>
      <c r="F169" s="25">
        <f t="shared" si="9"/>
        <v>725.3886010362694</v>
      </c>
      <c r="G169" s="25">
        <v>19.3</v>
      </c>
      <c r="H169" t="s">
        <v>338</v>
      </c>
      <c r="I169">
        <v>14000</v>
      </c>
      <c r="K169" s="4" t="s">
        <v>480</v>
      </c>
    </row>
    <row r="170" spans="1:11" ht="12.75">
      <c r="A170" s="14">
        <v>150</v>
      </c>
      <c r="B170" s="14" t="s">
        <v>340</v>
      </c>
      <c r="C170" s="14">
        <v>2</v>
      </c>
      <c r="D170" s="14" t="s">
        <v>341</v>
      </c>
      <c r="E170" s="21">
        <f t="shared" si="8"/>
        <v>19000</v>
      </c>
      <c r="F170" s="21">
        <f t="shared" si="9"/>
        <v>1124.260355029586</v>
      </c>
      <c r="G170" s="21">
        <v>16.9</v>
      </c>
      <c r="H170" t="s">
        <v>340</v>
      </c>
      <c r="I170">
        <v>19000</v>
      </c>
      <c r="J170" t="s">
        <v>340</v>
      </c>
      <c r="K170" s="4">
        <v>65.4</v>
      </c>
    </row>
    <row r="171" spans="1:11" ht="12.75">
      <c r="A171" s="15">
        <v>151</v>
      </c>
      <c r="B171" s="15" t="s">
        <v>342</v>
      </c>
      <c r="C171" s="15">
        <v>3</v>
      </c>
      <c r="D171" s="15" t="s">
        <v>343</v>
      </c>
      <c r="E171" s="22">
        <f t="shared" si="8"/>
        <v>40444</v>
      </c>
      <c r="F171" s="22">
        <f t="shared" si="9"/>
        <v>334.5244003308519</v>
      </c>
      <c r="G171" s="22">
        <v>120.9</v>
      </c>
      <c r="H171" t="s">
        <v>342</v>
      </c>
      <c r="I171">
        <v>40444</v>
      </c>
      <c r="J171" t="s">
        <v>342</v>
      </c>
      <c r="K171" s="4">
        <v>64.3</v>
      </c>
    </row>
    <row r="172" spans="1:11" ht="12.75">
      <c r="A172" s="15">
        <v>152</v>
      </c>
      <c r="B172" s="15" t="s">
        <v>344</v>
      </c>
      <c r="C172" s="15">
        <v>3</v>
      </c>
      <c r="D172" s="15" t="s">
        <v>345</v>
      </c>
      <c r="E172" s="22">
        <f t="shared" si="8"/>
        <v>1185</v>
      </c>
      <c r="F172" s="22">
        <f t="shared" si="9"/>
        <v>423.2142857142857</v>
      </c>
      <c r="G172" s="22">
        <v>2.8</v>
      </c>
      <c r="H172" t="s">
        <v>344</v>
      </c>
      <c r="I172">
        <v>1185</v>
      </c>
      <c r="J172" t="s">
        <v>344</v>
      </c>
      <c r="K172" s="4">
        <v>12.5</v>
      </c>
    </row>
    <row r="173" spans="1:11" ht="12.75">
      <c r="A173" s="13">
        <v>153</v>
      </c>
      <c r="B173" s="13" t="s">
        <v>346</v>
      </c>
      <c r="C173" s="13">
        <v>8</v>
      </c>
      <c r="D173" s="13" t="s">
        <v>347</v>
      </c>
      <c r="E173" s="27">
        <f t="shared" si="8"/>
        <v>3519</v>
      </c>
      <c r="F173" s="27">
        <f t="shared" si="9"/>
        <v>429.1463414634147</v>
      </c>
      <c r="G173" s="27">
        <v>8.2</v>
      </c>
      <c r="H173" t="s">
        <v>346</v>
      </c>
      <c r="I173">
        <v>3519</v>
      </c>
      <c r="J173" t="s">
        <v>346</v>
      </c>
      <c r="K173" s="4">
        <v>83.5</v>
      </c>
    </row>
    <row r="174" spans="1:11" ht="12.75">
      <c r="A174" s="14">
        <v>154</v>
      </c>
      <c r="B174" s="14" t="s">
        <v>348</v>
      </c>
      <c r="C174" s="14">
        <v>2</v>
      </c>
      <c r="D174" s="14" t="s">
        <v>349</v>
      </c>
      <c r="E174" s="21">
        <f t="shared" si="8"/>
        <v>384</v>
      </c>
      <c r="F174" s="21">
        <f t="shared" si="9"/>
        <v>548.5714285714286</v>
      </c>
      <c r="G174" s="21">
        <v>0.7</v>
      </c>
      <c r="H174" t="s">
        <v>348</v>
      </c>
      <c r="I174">
        <v>384</v>
      </c>
      <c r="J174" t="s">
        <v>348</v>
      </c>
      <c r="K174" s="4">
        <v>57.2</v>
      </c>
    </row>
    <row r="175" spans="1:11" ht="12.75">
      <c r="A175" s="15">
        <v>155</v>
      </c>
      <c r="B175" s="15" t="s">
        <v>350</v>
      </c>
      <c r="C175" s="15">
        <v>3</v>
      </c>
      <c r="D175" s="15" t="s">
        <v>351</v>
      </c>
      <c r="E175" s="22">
        <f t="shared" si="8"/>
        <v>450</v>
      </c>
      <c r="F175" s="22">
        <f t="shared" si="9"/>
        <v>321.42857142857144</v>
      </c>
      <c r="G175" s="22">
        <v>1.4</v>
      </c>
      <c r="H175" t="s">
        <v>350</v>
      </c>
      <c r="I175">
        <v>450</v>
      </c>
      <c r="J175" t="s">
        <v>350</v>
      </c>
      <c r="K175" s="4">
        <v>18.5</v>
      </c>
    </row>
    <row r="176" spans="1:11" ht="12.75">
      <c r="A176" s="14">
        <v>156</v>
      </c>
      <c r="B176" s="14" t="s">
        <v>352</v>
      </c>
      <c r="C176" s="14">
        <v>2</v>
      </c>
      <c r="D176" s="14" t="s">
        <v>353</v>
      </c>
      <c r="E176" s="21">
        <f t="shared" si="8"/>
        <v>6057.138724142919</v>
      </c>
      <c r="F176" s="21">
        <f t="shared" si="9"/>
        <v>1514.2846810357298</v>
      </c>
      <c r="G176" s="21">
        <v>4</v>
      </c>
      <c r="I176" t="s">
        <v>480</v>
      </c>
      <c r="K176" s="4" t="s">
        <v>480</v>
      </c>
    </row>
    <row r="177" spans="1:11" ht="12.75">
      <c r="A177" s="15">
        <v>157</v>
      </c>
      <c r="B177" s="15" t="s">
        <v>354</v>
      </c>
      <c r="C177" s="15">
        <v>3</v>
      </c>
      <c r="D177" s="15" t="s">
        <v>355</v>
      </c>
      <c r="E177" s="22">
        <f t="shared" si="8"/>
        <v>5360</v>
      </c>
      <c r="F177" s="22">
        <f t="shared" si="9"/>
        <v>541.4141414141413</v>
      </c>
      <c r="G177" s="22">
        <v>9.9</v>
      </c>
      <c r="H177" t="s">
        <v>354</v>
      </c>
      <c r="I177">
        <v>5360</v>
      </c>
      <c r="J177" t="s">
        <v>354</v>
      </c>
      <c r="K177" s="4">
        <v>33.1</v>
      </c>
    </row>
    <row r="178" spans="1:11" ht="12.75">
      <c r="A178" s="7">
        <v>158</v>
      </c>
      <c r="B178" s="7" t="s">
        <v>356</v>
      </c>
      <c r="C178" s="7">
        <v>5</v>
      </c>
      <c r="D178" s="7" t="s">
        <v>357</v>
      </c>
      <c r="E178" s="24">
        <f t="shared" si="8"/>
        <v>320</v>
      </c>
      <c r="F178" s="24">
        <f t="shared" si="9"/>
        <v>457.14285714285717</v>
      </c>
      <c r="G178" s="24">
        <v>0.7</v>
      </c>
      <c r="H178" t="s">
        <v>503</v>
      </c>
      <c r="I178">
        <v>320</v>
      </c>
      <c r="J178" t="s">
        <v>503</v>
      </c>
      <c r="K178" s="4">
        <v>70.9</v>
      </c>
    </row>
    <row r="179" spans="1:11" ht="12.75">
      <c r="A179" s="17">
        <v>159</v>
      </c>
      <c r="B179" s="17" t="s">
        <v>358</v>
      </c>
      <c r="C179" s="17">
        <v>1</v>
      </c>
      <c r="D179" s="17" t="s">
        <v>359</v>
      </c>
      <c r="E179" s="20">
        <f t="shared" si="8"/>
        <v>5292.999999999997</v>
      </c>
      <c r="F179" s="20">
        <f t="shared" si="9"/>
        <v>637.7108433734936</v>
      </c>
      <c r="G179" s="20">
        <v>8.3</v>
      </c>
      <c r="H179" t="s">
        <v>358</v>
      </c>
      <c r="I179" s="56">
        <f>67000*(1-0.921)</f>
        <v>5292.999999999997</v>
      </c>
      <c r="J179" t="s">
        <v>358</v>
      </c>
      <c r="K179" s="4">
        <v>2.4</v>
      </c>
    </row>
    <row r="180" spans="1:11" ht="12.75">
      <c r="A180" s="15">
        <v>160</v>
      </c>
      <c r="B180" s="15" t="s">
        <v>360</v>
      </c>
      <c r="C180" s="15">
        <v>3</v>
      </c>
      <c r="D180" s="15" t="s">
        <v>361</v>
      </c>
      <c r="E180" s="22">
        <f t="shared" si="8"/>
        <v>3070</v>
      </c>
      <c r="F180" s="22">
        <f t="shared" si="9"/>
        <v>365.4761904761905</v>
      </c>
      <c r="G180" s="22">
        <v>8.4</v>
      </c>
      <c r="H180" t="s">
        <v>504</v>
      </c>
      <c r="I180">
        <v>3070</v>
      </c>
      <c r="J180" t="s">
        <v>504</v>
      </c>
      <c r="K180" s="4">
        <v>51.3</v>
      </c>
    </row>
    <row r="181" spans="1:11" ht="12.75">
      <c r="A181" s="15">
        <v>161</v>
      </c>
      <c r="B181" s="15" t="s">
        <v>362</v>
      </c>
      <c r="C181" s="15">
        <v>3</v>
      </c>
      <c r="D181" s="15" t="s">
        <v>363</v>
      </c>
      <c r="E181" s="22">
        <f aca="true" t="shared" si="10" ref="E181:E212">IF(I181="..",INDEX(F$7:F$18,C181)*G181,I181)</f>
        <v>5834</v>
      </c>
      <c r="F181" s="22">
        <f t="shared" si="9"/>
        <v>883.939393939394</v>
      </c>
      <c r="G181" s="22">
        <v>6.6</v>
      </c>
      <c r="H181" t="s">
        <v>362</v>
      </c>
      <c r="I181">
        <v>5834</v>
      </c>
      <c r="J181" t="s">
        <v>362</v>
      </c>
      <c r="K181" s="4">
        <v>64.5</v>
      </c>
    </row>
    <row r="182" spans="1:11" ht="12.75">
      <c r="A182" s="14">
        <v>162</v>
      </c>
      <c r="B182" s="14" t="s">
        <v>436</v>
      </c>
      <c r="C182" s="14">
        <v>2</v>
      </c>
      <c r="D182" s="14" t="s">
        <v>364</v>
      </c>
      <c r="E182" s="21">
        <f t="shared" si="10"/>
        <v>46416</v>
      </c>
      <c r="F182" s="21">
        <f t="shared" si="9"/>
        <v>1278.6776859504134</v>
      </c>
      <c r="G182" s="21">
        <v>36.3</v>
      </c>
      <c r="H182" t="s">
        <v>219</v>
      </c>
      <c r="I182">
        <v>46416</v>
      </c>
      <c r="J182" t="s">
        <v>219</v>
      </c>
      <c r="K182" s="4">
        <v>43.9</v>
      </c>
    </row>
    <row r="183" spans="1:11" ht="12.75">
      <c r="A183" s="15">
        <v>163</v>
      </c>
      <c r="B183" s="15" t="s">
        <v>365</v>
      </c>
      <c r="C183" s="15">
        <v>3</v>
      </c>
      <c r="D183" s="15" t="s">
        <v>366</v>
      </c>
      <c r="E183" s="22">
        <f t="shared" si="10"/>
        <v>10355</v>
      </c>
      <c r="F183" s="22">
        <f t="shared" si="9"/>
        <v>631.4024390243903</v>
      </c>
      <c r="G183" s="22">
        <v>16.4</v>
      </c>
      <c r="H183" t="s">
        <v>220</v>
      </c>
      <c r="I183">
        <v>10355</v>
      </c>
      <c r="J183" t="s">
        <v>220</v>
      </c>
      <c r="K183" s="4">
        <v>35.6</v>
      </c>
    </row>
    <row r="184" spans="1:11" ht="12.75">
      <c r="A184" s="17">
        <v>164</v>
      </c>
      <c r="B184" s="17" t="s">
        <v>367</v>
      </c>
      <c r="C184" s="17">
        <v>1</v>
      </c>
      <c r="D184" s="17" t="s">
        <v>368</v>
      </c>
      <c r="E184" s="20">
        <f t="shared" si="10"/>
        <v>14347</v>
      </c>
      <c r="F184" s="20">
        <f t="shared" si="9"/>
        <v>1340.8411214953271</v>
      </c>
      <c r="G184" s="20">
        <v>10.7</v>
      </c>
      <c r="H184" t="s">
        <v>367</v>
      </c>
      <c r="I184">
        <v>14347</v>
      </c>
      <c r="J184" t="s">
        <v>367</v>
      </c>
      <c r="K184" s="4">
        <v>35.3</v>
      </c>
    </row>
    <row r="185" spans="1:11" ht="12.75">
      <c r="A185" s="14">
        <v>165</v>
      </c>
      <c r="B185" s="14" t="s">
        <v>369</v>
      </c>
      <c r="C185" s="14">
        <v>2</v>
      </c>
      <c r="D185" s="14" t="s">
        <v>370</v>
      </c>
      <c r="E185" s="21">
        <f t="shared" si="10"/>
        <v>9656</v>
      </c>
      <c r="F185" s="21">
        <f t="shared" si="9"/>
        <v>811.4285714285714</v>
      </c>
      <c r="G185" s="21">
        <v>11.9</v>
      </c>
      <c r="H185" t="s">
        <v>369</v>
      </c>
      <c r="I185">
        <v>9656</v>
      </c>
      <c r="J185" t="s">
        <v>369</v>
      </c>
      <c r="K185" s="4">
        <v>23.2</v>
      </c>
    </row>
    <row r="186" spans="1:11" ht="12.75">
      <c r="A186" s="17">
        <v>166</v>
      </c>
      <c r="B186" s="17" t="s">
        <v>371</v>
      </c>
      <c r="C186" s="17">
        <v>1</v>
      </c>
      <c r="D186" s="17" t="s">
        <v>372</v>
      </c>
      <c r="E186" s="20">
        <f t="shared" si="10"/>
        <v>6008</v>
      </c>
      <c r="F186" s="20">
        <f t="shared" si="9"/>
        <v>455.1515151515152</v>
      </c>
      <c r="G186" s="20">
        <v>13.2</v>
      </c>
      <c r="H186" t="s">
        <v>371</v>
      </c>
      <c r="I186">
        <v>6008</v>
      </c>
      <c r="J186" t="s">
        <v>371</v>
      </c>
      <c r="K186" s="4">
        <v>58.9</v>
      </c>
    </row>
    <row r="187" spans="1:11" ht="12.75">
      <c r="A187" s="15">
        <v>167</v>
      </c>
      <c r="B187" s="15" t="s">
        <v>373</v>
      </c>
      <c r="C187" s="15">
        <v>3</v>
      </c>
      <c r="D187" s="15" t="s">
        <v>374</v>
      </c>
      <c r="E187" s="22">
        <f t="shared" si="10"/>
        <v>3883</v>
      </c>
      <c r="F187" s="22">
        <f t="shared" si="9"/>
        <v>467.8313253012048</v>
      </c>
      <c r="G187" s="22">
        <v>8.3</v>
      </c>
      <c r="H187" t="s">
        <v>373</v>
      </c>
      <c r="I187">
        <v>3883</v>
      </c>
      <c r="J187" t="s">
        <v>373</v>
      </c>
      <c r="K187" s="4">
        <v>22.6</v>
      </c>
    </row>
    <row r="188" spans="1:11" ht="12.75">
      <c r="A188" s="17">
        <v>168</v>
      </c>
      <c r="B188" s="17" t="s">
        <v>438</v>
      </c>
      <c r="C188" s="17">
        <v>1</v>
      </c>
      <c r="D188" s="17" t="s">
        <v>375</v>
      </c>
      <c r="E188" s="20">
        <f t="shared" si="10"/>
        <v>30000</v>
      </c>
      <c r="F188" s="20">
        <f t="shared" si="9"/>
        <v>585.9375</v>
      </c>
      <c r="G188" s="20">
        <v>51.2</v>
      </c>
      <c r="H188" t="s">
        <v>221</v>
      </c>
      <c r="I188" s="56">
        <v>30000</v>
      </c>
      <c r="K188" s="4" t="s">
        <v>480</v>
      </c>
    </row>
    <row r="189" spans="1:11" ht="12.75">
      <c r="A189" s="17">
        <v>169</v>
      </c>
      <c r="B189" s="17" t="s">
        <v>376</v>
      </c>
      <c r="C189" s="17">
        <v>1</v>
      </c>
      <c r="D189" s="17" t="s">
        <v>377</v>
      </c>
      <c r="E189" s="20">
        <f t="shared" si="10"/>
        <v>4168</v>
      </c>
      <c r="F189" s="20">
        <f t="shared" si="9"/>
        <v>1096.842105263158</v>
      </c>
      <c r="G189" s="20">
        <v>3.8</v>
      </c>
      <c r="H189" t="s">
        <v>376</v>
      </c>
      <c r="I189">
        <v>4168</v>
      </c>
      <c r="K189" s="4" t="s">
        <v>480</v>
      </c>
    </row>
    <row r="190" spans="1:11" ht="12.75">
      <c r="A190" s="14">
        <v>170</v>
      </c>
      <c r="B190" s="14" t="s">
        <v>378</v>
      </c>
      <c r="C190" s="14">
        <v>2</v>
      </c>
      <c r="D190" s="14" t="s">
        <v>379</v>
      </c>
      <c r="E190" s="21">
        <f t="shared" si="10"/>
        <v>65000</v>
      </c>
      <c r="F190" s="21">
        <f t="shared" si="9"/>
        <v>942.0289855072464</v>
      </c>
      <c r="G190" s="21">
        <v>69</v>
      </c>
      <c r="H190" t="s">
        <v>378</v>
      </c>
      <c r="I190" s="56">
        <v>65000</v>
      </c>
      <c r="K190" s="4" t="s">
        <v>480</v>
      </c>
    </row>
    <row r="191" spans="1:11" ht="12.75">
      <c r="A191" s="14">
        <v>171</v>
      </c>
      <c r="B191" s="14" t="s">
        <v>380</v>
      </c>
      <c r="C191" s="14">
        <v>2</v>
      </c>
      <c r="D191" s="14" t="s">
        <v>381</v>
      </c>
      <c r="E191" s="21">
        <f t="shared" si="10"/>
        <v>8812</v>
      </c>
      <c r="F191" s="21">
        <f t="shared" si="9"/>
        <v>476.3243243243243</v>
      </c>
      <c r="G191" s="21">
        <v>18.5</v>
      </c>
      <c r="H191" t="s">
        <v>380</v>
      </c>
      <c r="I191">
        <v>8812</v>
      </c>
      <c r="J191" t="s">
        <v>380</v>
      </c>
      <c r="K191" s="4">
        <v>72.9</v>
      </c>
    </row>
    <row r="192" spans="1:11" ht="12.75">
      <c r="A192" s="15">
        <v>172</v>
      </c>
      <c r="B192" s="15" t="s">
        <v>382</v>
      </c>
      <c r="C192" s="15">
        <v>3</v>
      </c>
      <c r="D192" s="15" t="s">
        <v>383</v>
      </c>
      <c r="E192" s="22">
        <f t="shared" si="10"/>
        <v>1077.5629553879587</v>
      </c>
      <c r="F192" s="22">
        <f t="shared" si="9"/>
        <v>769.6878252771135</v>
      </c>
      <c r="G192" s="22">
        <v>1.4</v>
      </c>
      <c r="I192" t="s">
        <v>480</v>
      </c>
      <c r="K192" s="4" t="s">
        <v>480</v>
      </c>
    </row>
    <row r="193" spans="1:11" ht="12.75">
      <c r="A193" s="17">
        <v>173</v>
      </c>
      <c r="B193" s="17" t="s">
        <v>384</v>
      </c>
      <c r="C193" s="17">
        <v>1</v>
      </c>
      <c r="D193" s="17" t="s">
        <v>385</v>
      </c>
      <c r="E193" s="20">
        <f t="shared" si="10"/>
        <v>7969</v>
      </c>
      <c r="F193" s="20">
        <f t="shared" si="9"/>
        <v>1207.4242424242425</v>
      </c>
      <c r="G193" s="20">
        <v>6.6</v>
      </c>
      <c r="H193" t="s">
        <v>384</v>
      </c>
      <c r="I193">
        <v>7969</v>
      </c>
      <c r="J193" t="s">
        <v>384</v>
      </c>
      <c r="K193" s="4">
        <v>62.9</v>
      </c>
    </row>
    <row r="194" spans="1:11" ht="12.75">
      <c r="A194" s="15">
        <v>174</v>
      </c>
      <c r="B194" s="15" t="s">
        <v>33</v>
      </c>
      <c r="C194" s="15">
        <v>3</v>
      </c>
      <c r="D194" s="15" t="s">
        <v>34</v>
      </c>
      <c r="E194" s="22">
        <f t="shared" si="10"/>
        <v>4040</v>
      </c>
      <c r="F194" s="22">
        <f t="shared" si="9"/>
        <v>320.63492063492066</v>
      </c>
      <c r="G194" s="22">
        <v>12.6</v>
      </c>
      <c r="H194" t="s">
        <v>33</v>
      </c>
      <c r="I194">
        <v>4040</v>
      </c>
      <c r="J194" t="s">
        <v>33</v>
      </c>
      <c r="K194" s="4">
        <v>67.2</v>
      </c>
    </row>
    <row r="195" spans="1:11" ht="12.75">
      <c r="A195" s="15">
        <v>175</v>
      </c>
      <c r="B195" s="15" t="s">
        <v>35</v>
      </c>
      <c r="C195" s="15">
        <v>3</v>
      </c>
      <c r="D195" s="15" t="s">
        <v>36</v>
      </c>
      <c r="E195" s="22">
        <f t="shared" si="10"/>
        <v>2800</v>
      </c>
      <c r="F195" s="22">
        <f t="shared" si="9"/>
        <v>222.22222222222223</v>
      </c>
      <c r="G195" s="22">
        <v>12.6</v>
      </c>
      <c r="H195" t="s">
        <v>35</v>
      </c>
      <c r="I195">
        <v>2800</v>
      </c>
      <c r="J195" t="s">
        <v>35</v>
      </c>
      <c r="K195" s="4">
        <v>58.3</v>
      </c>
    </row>
    <row r="196" spans="1:11" ht="12.75">
      <c r="A196" s="15">
        <v>176</v>
      </c>
      <c r="B196" s="15" t="s">
        <v>37</v>
      </c>
      <c r="C196" s="15">
        <v>3</v>
      </c>
      <c r="D196" s="15" t="s">
        <v>38</v>
      </c>
      <c r="E196" s="22">
        <f t="shared" si="10"/>
        <v>5709</v>
      </c>
      <c r="F196" s="22">
        <f t="shared" si="9"/>
        <v>496.4347826086956</v>
      </c>
      <c r="G196" s="22">
        <v>11.5</v>
      </c>
      <c r="H196" t="s">
        <v>37</v>
      </c>
      <c r="I196">
        <v>5709</v>
      </c>
      <c r="K196" s="4" t="s">
        <v>480</v>
      </c>
    </row>
    <row r="197" spans="1:11" ht="12.75">
      <c r="A197" s="15">
        <v>177</v>
      </c>
      <c r="B197" s="15" t="s">
        <v>39</v>
      </c>
      <c r="C197" s="15">
        <v>3</v>
      </c>
      <c r="D197" s="15" t="s">
        <v>40</v>
      </c>
      <c r="E197" s="22">
        <f t="shared" si="10"/>
        <v>1740</v>
      </c>
      <c r="F197" s="22">
        <f t="shared" si="9"/>
        <v>362.5</v>
      </c>
      <c r="G197" s="22">
        <v>4.8</v>
      </c>
      <c r="H197" t="s">
        <v>39</v>
      </c>
      <c r="I197">
        <v>1740</v>
      </c>
      <c r="J197" t="s">
        <v>39</v>
      </c>
      <c r="K197" s="4">
        <v>40</v>
      </c>
    </row>
    <row r="198" spans="1:11" ht="12.75">
      <c r="A198" s="10">
        <v>178</v>
      </c>
      <c r="B198" s="10" t="s">
        <v>41</v>
      </c>
      <c r="C198" s="10">
        <v>6</v>
      </c>
      <c r="D198" s="10" t="s">
        <v>42</v>
      </c>
      <c r="E198" s="25">
        <f t="shared" si="10"/>
        <v>75190.71938736826</v>
      </c>
      <c r="F198" s="25">
        <f t="shared" si="9"/>
        <v>3279.141708999924</v>
      </c>
      <c r="G198" s="25">
        <v>22.93</v>
      </c>
      <c r="H198" t="s">
        <v>41</v>
      </c>
      <c r="I198" t="s">
        <v>480</v>
      </c>
      <c r="K198" s="4" t="s">
        <v>480</v>
      </c>
    </row>
    <row r="199" spans="1:11" ht="12.75">
      <c r="A199" s="6">
        <v>179</v>
      </c>
      <c r="B199" s="6" t="s">
        <v>43</v>
      </c>
      <c r="C199" s="6">
        <v>11</v>
      </c>
      <c r="D199" s="6" t="s">
        <v>44</v>
      </c>
      <c r="E199" s="30">
        <f t="shared" si="10"/>
        <v>61</v>
      </c>
      <c r="F199" s="30">
        <f t="shared" si="9"/>
        <v>884.0579710144926</v>
      </c>
      <c r="G199" s="30">
        <v>0.069</v>
      </c>
      <c r="H199" t="s">
        <v>43</v>
      </c>
      <c r="I199">
        <v>61</v>
      </c>
      <c r="J199" t="s">
        <v>43</v>
      </c>
      <c r="K199" s="4">
        <v>77</v>
      </c>
    </row>
    <row r="200" spans="1:11" ht="12.75">
      <c r="A200" s="7">
        <v>180</v>
      </c>
      <c r="B200" s="7" t="s">
        <v>45</v>
      </c>
      <c r="C200" s="7">
        <v>5</v>
      </c>
      <c r="D200" s="7" t="s">
        <v>46</v>
      </c>
      <c r="E200" s="24">
        <f t="shared" si="10"/>
        <v>27</v>
      </c>
      <c r="F200" s="24">
        <f t="shared" si="9"/>
        <v>1500</v>
      </c>
      <c r="G200" s="24">
        <v>0.018</v>
      </c>
      <c r="H200" t="s">
        <v>222</v>
      </c>
      <c r="I200">
        <v>27</v>
      </c>
      <c r="J200" t="s">
        <v>222</v>
      </c>
      <c r="K200" s="4">
        <v>3.7</v>
      </c>
    </row>
    <row r="201" spans="1:11" ht="12.75">
      <c r="A201" s="11">
        <v>181</v>
      </c>
      <c r="B201" s="11" t="s">
        <v>437</v>
      </c>
      <c r="C201" s="11">
        <v>7</v>
      </c>
      <c r="D201" s="11" t="s">
        <v>47</v>
      </c>
      <c r="E201" s="26">
        <f t="shared" si="10"/>
        <v>27464.561331886784</v>
      </c>
      <c r="F201" s="26">
        <f t="shared" si="9"/>
        <v>1218.4269256859404</v>
      </c>
      <c r="G201" s="26">
        <v>22.541</v>
      </c>
      <c r="I201" t="s">
        <v>480</v>
      </c>
      <c r="K201" s="4" t="s">
        <v>480</v>
      </c>
    </row>
    <row r="202" spans="1:11" ht="12.75">
      <c r="A202" s="8">
        <v>182</v>
      </c>
      <c r="B202" s="8" t="s">
        <v>48</v>
      </c>
      <c r="C202" s="8">
        <v>10</v>
      </c>
      <c r="D202" s="8" t="s">
        <v>49</v>
      </c>
      <c r="E202" s="29">
        <f t="shared" si="10"/>
        <v>112</v>
      </c>
      <c r="F202" s="29">
        <f t="shared" si="9"/>
        <v>2240</v>
      </c>
      <c r="G202" s="29">
        <v>0.05</v>
      </c>
      <c r="H202" t="s">
        <v>223</v>
      </c>
      <c r="I202">
        <v>112</v>
      </c>
      <c r="J202" t="s">
        <v>223</v>
      </c>
      <c r="K202" s="4">
        <v>8</v>
      </c>
    </row>
    <row r="203" spans="1:11" ht="12.75">
      <c r="A203" s="6">
        <v>183</v>
      </c>
      <c r="B203" s="6" t="s">
        <v>50</v>
      </c>
      <c r="C203" s="6">
        <v>11</v>
      </c>
      <c r="D203" s="6" t="s">
        <v>51</v>
      </c>
      <c r="E203" s="30">
        <f t="shared" si="10"/>
        <v>1.1059335870929556</v>
      </c>
      <c r="F203" s="30">
        <f t="shared" si="9"/>
        <v>1105.9335870929556</v>
      </c>
      <c r="G203" s="30">
        <v>0.001</v>
      </c>
      <c r="I203" t="s">
        <v>480</v>
      </c>
      <c r="K203" s="4" t="s">
        <v>480</v>
      </c>
    </row>
    <row r="204" spans="1:11" ht="12.75">
      <c r="A204" s="10">
        <v>184</v>
      </c>
      <c r="B204" s="10" t="s">
        <v>52</v>
      </c>
      <c r="C204" s="10">
        <v>6</v>
      </c>
      <c r="D204" s="10" t="s">
        <v>53</v>
      </c>
      <c r="E204" s="25">
        <f t="shared" si="10"/>
        <v>15000</v>
      </c>
      <c r="F204" s="25">
        <f t="shared" si="9"/>
        <v>611.9951040391677</v>
      </c>
      <c r="G204" s="25">
        <v>24.51</v>
      </c>
      <c r="H204" t="s">
        <v>52</v>
      </c>
      <c r="I204">
        <v>15000</v>
      </c>
      <c r="K204" s="4" t="s">
        <v>480</v>
      </c>
    </row>
    <row r="205" spans="1:11" ht="12.75">
      <c r="A205" s="7">
        <v>185</v>
      </c>
      <c r="B205" s="7" t="s">
        <v>54</v>
      </c>
      <c r="C205" s="7">
        <v>5</v>
      </c>
      <c r="D205" s="7" t="s">
        <v>55</v>
      </c>
      <c r="E205" s="24">
        <f t="shared" si="10"/>
        <v>74</v>
      </c>
      <c r="F205" s="24">
        <f t="shared" si="9"/>
        <v>850.5747126436783</v>
      </c>
      <c r="G205" s="24">
        <v>0.087</v>
      </c>
      <c r="H205" t="s">
        <v>54</v>
      </c>
      <c r="I205">
        <v>74</v>
      </c>
      <c r="J205" t="s">
        <v>54</v>
      </c>
      <c r="K205" s="4">
        <v>2.7</v>
      </c>
    </row>
    <row r="206" spans="1:11" ht="12.75">
      <c r="A206" s="15">
        <v>186</v>
      </c>
      <c r="B206" s="15" t="s">
        <v>56</v>
      </c>
      <c r="C206" s="15">
        <v>3</v>
      </c>
      <c r="D206" s="15" t="s">
        <v>57</v>
      </c>
      <c r="E206" s="22">
        <f t="shared" si="10"/>
        <v>2493.01886607257</v>
      </c>
      <c r="F206" s="22">
        <f t="shared" si="9"/>
        <v>769.6878252771132</v>
      </c>
      <c r="G206" s="22">
        <v>3.239</v>
      </c>
      <c r="I206" t="s">
        <v>480</v>
      </c>
      <c r="K206" s="4" t="s">
        <v>480</v>
      </c>
    </row>
    <row r="207" spans="1:11" ht="12.75">
      <c r="A207" s="6">
        <v>187</v>
      </c>
      <c r="B207" s="6" t="s">
        <v>58</v>
      </c>
      <c r="C207" s="6">
        <v>11</v>
      </c>
      <c r="D207" s="6" t="s">
        <v>59</v>
      </c>
      <c r="E207" s="30">
        <f t="shared" si="10"/>
        <v>18</v>
      </c>
      <c r="F207" s="30">
        <f t="shared" si="9"/>
        <v>545.4545454545454</v>
      </c>
      <c r="G207" s="30">
        <v>0.033</v>
      </c>
      <c r="H207" t="s">
        <v>58</v>
      </c>
      <c r="I207">
        <v>18</v>
      </c>
      <c r="J207" t="s">
        <v>58</v>
      </c>
      <c r="K207" s="4">
        <v>38.9</v>
      </c>
    </row>
    <row r="208" spans="1:11" ht="12.75">
      <c r="A208" s="7">
        <v>188</v>
      </c>
      <c r="B208" s="7" t="s">
        <v>60</v>
      </c>
      <c r="C208" s="7">
        <v>5</v>
      </c>
      <c r="D208" s="7" t="s">
        <v>61</v>
      </c>
      <c r="E208" s="24">
        <f t="shared" si="10"/>
        <v>43</v>
      </c>
      <c r="F208" s="24">
        <f t="shared" si="9"/>
        <v>826.9230769230769</v>
      </c>
      <c r="G208" s="24">
        <v>0.052</v>
      </c>
      <c r="H208" t="s">
        <v>60</v>
      </c>
      <c r="I208">
        <v>43</v>
      </c>
      <c r="J208" t="s">
        <v>60</v>
      </c>
      <c r="K208" s="4">
        <v>34.8</v>
      </c>
    </row>
    <row r="209" spans="1:11" ht="12.75">
      <c r="A209" s="7">
        <v>189</v>
      </c>
      <c r="B209" s="7" t="s">
        <v>439</v>
      </c>
      <c r="C209" s="7">
        <v>5</v>
      </c>
      <c r="D209" s="7" t="s">
        <v>62</v>
      </c>
      <c r="E209" s="24">
        <f t="shared" si="10"/>
        <v>39</v>
      </c>
      <c r="F209" s="24">
        <f t="shared" si="9"/>
        <v>361.11111111111114</v>
      </c>
      <c r="G209" s="24">
        <v>0.108</v>
      </c>
      <c r="H209" t="s">
        <v>224</v>
      </c>
      <c r="I209">
        <v>39</v>
      </c>
      <c r="K209" s="4" t="s">
        <v>480</v>
      </c>
    </row>
    <row r="210" spans="1:11" ht="12.75">
      <c r="A210" s="6">
        <v>190</v>
      </c>
      <c r="B210" s="6" t="s">
        <v>63</v>
      </c>
      <c r="C210" s="6">
        <v>11</v>
      </c>
      <c r="D210" s="6" t="s">
        <v>393</v>
      </c>
      <c r="E210" s="30">
        <f t="shared" si="10"/>
        <v>13</v>
      </c>
      <c r="F210" s="30">
        <f t="shared" si="9"/>
        <v>382.35294117647055</v>
      </c>
      <c r="G210" s="30">
        <v>0.034</v>
      </c>
      <c r="H210" t="s">
        <v>63</v>
      </c>
      <c r="I210">
        <v>13</v>
      </c>
      <c r="K210" s="4" t="s">
        <v>480</v>
      </c>
    </row>
    <row r="211" spans="1:11" ht="12.75">
      <c r="A211" s="7">
        <v>191</v>
      </c>
      <c r="B211" s="7" t="s">
        <v>394</v>
      </c>
      <c r="C211" s="7">
        <v>5</v>
      </c>
      <c r="D211" s="7" t="s">
        <v>395</v>
      </c>
      <c r="E211" s="24">
        <f t="shared" si="10"/>
        <v>3</v>
      </c>
      <c r="F211" s="24">
        <f t="shared" si="9"/>
        <v>230.76923076923077</v>
      </c>
      <c r="G211" s="24">
        <v>0.013</v>
      </c>
      <c r="H211" t="s">
        <v>394</v>
      </c>
      <c r="I211">
        <v>3</v>
      </c>
      <c r="J211" t="s">
        <v>394</v>
      </c>
      <c r="K211" s="4">
        <v>0</v>
      </c>
    </row>
    <row r="212" spans="1:11" ht="12.75">
      <c r="A212" s="7">
        <v>192</v>
      </c>
      <c r="B212" s="7" t="s">
        <v>396</v>
      </c>
      <c r="C212" s="7">
        <v>5</v>
      </c>
      <c r="D212" s="7" t="s">
        <v>397</v>
      </c>
      <c r="E212" s="24">
        <f t="shared" si="10"/>
        <v>2.1372315246261886</v>
      </c>
      <c r="F212" s="24">
        <f t="shared" si="9"/>
        <v>1068.6157623130944</v>
      </c>
      <c r="G212" s="24">
        <v>0.002</v>
      </c>
      <c r="I212" t="s">
        <v>480</v>
      </c>
      <c r="K212" s="4" t="s">
        <v>480</v>
      </c>
    </row>
    <row r="213" spans="1:11" ht="12.75">
      <c r="A213" s="7">
        <v>193</v>
      </c>
      <c r="B213" s="7" t="s">
        <v>398</v>
      </c>
      <c r="C213" s="7">
        <v>5</v>
      </c>
      <c r="D213" s="7" t="s">
        <v>399</v>
      </c>
      <c r="E213" s="24">
        <f aca="true" t="shared" si="11" ref="E213:E220">IF(I213="..",INDEX(F$7:F$18,C213)*G213,I213)</f>
        <v>97</v>
      </c>
      <c r="F213" s="24">
        <f t="shared" si="9"/>
        <v>4850</v>
      </c>
      <c r="G213" s="24">
        <v>0.02</v>
      </c>
      <c r="H213" t="s">
        <v>398</v>
      </c>
      <c r="I213">
        <v>97</v>
      </c>
      <c r="J213" t="s">
        <v>398</v>
      </c>
      <c r="K213" s="4">
        <v>4.1</v>
      </c>
    </row>
    <row r="214" spans="1:11" ht="12.75">
      <c r="A214" s="13">
        <v>194</v>
      </c>
      <c r="B214" s="13" t="s">
        <v>400</v>
      </c>
      <c r="C214" s="13">
        <v>8</v>
      </c>
      <c r="D214" s="13" t="s">
        <v>401</v>
      </c>
      <c r="E214" s="27">
        <f t="shared" si="11"/>
        <v>14380</v>
      </c>
      <c r="F214" s="27">
        <f aca="true" t="shared" si="12" ref="F214:F220">E214/G214</f>
        <v>3687.1794871794873</v>
      </c>
      <c r="G214" s="27">
        <v>3.9</v>
      </c>
      <c r="H214" t="s">
        <v>225</v>
      </c>
      <c r="I214">
        <v>14380</v>
      </c>
      <c r="J214" t="s">
        <v>225</v>
      </c>
      <c r="K214" s="4">
        <v>38</v>
      </c>
    </row>
    <row r="215" spans="1:11" ht="12.75">
      <c r="A215" s="6">
        <v>195</v>
      </c>
      <c r="B215" s="6" t="s">
        <v>402</v>
      </c>
      <c r="C215" s="6">
        <v>11</v>
      </c>
      <c r="D215" s="6" t="s">
        <v>403</v>
      </c>
      <c r="E215" s="30">
        <f t="shared" si="11"/>
        <v>29.8602068515098</v>
      </c>
      <c r="F215" s="30">
        <f t="shared" si="12"/>
        <v>1105.9335870929556</v>
      </c>
      <c r="G215" s="30">
        <v>0.027</v>
      </c>
      <c r="H215" t="s">
        <v>402</v>
      </c>
      <c r="I215" t="s">
        <v>480</v>
      </c>
      <c r="J215" t="s">
        <v>402</v>
      </c>
      <c r="K215" s="4">
        <v>0</v>
      </c>
    </row>
    <row r="216" spans="1:11" ht="12.75">
      <c r="A216" s="12">
        <v>196</v>
      </c>
      <c r="B216" s="12" t="s">
        <v>440</v>
      </c>
      <c r="C216" s="12">
        <v>9</v>
      </c>
      <c r="D216" s="12" t="s">
        <v>404</v>
      </c>
      <c r="E216" s="28">
        <f t="shared" si="11"/>
        <v>9657</v>
      </c>
      <c r="F216" s="28">
        <f t="shared" si="12"/>
        <v>916.6587565258661</v>
      </c>
      <c r="G216" s="28">
        <v>10.535</v>
      </c>
      <c r="H216" t="s">
        <v>226</v>
      </c>
      <c r="I216">
        <f>1199+734+7724</f>
        <v>9657</v>
      </c>
      <c r="J216" t="s">
        <v>226</v>
      </c>
      <c r="K216" s="4">
        <f>((0.42*1199+0.381*734+0.231*7724)/9657)*100</f>
        <v>26.586703945324636</v>
      </c>
    </row>
    <row r="217" spans="1:11" ht="12.75">
      <c r="A217" s="14">
        <v>197</v>
      </c>
      <c r="B217" s="14" t="s">
        <v>405</v>
      </c>
      <c r="C217" s="14">
        <v>2</v>
      </c>
      <c r="D217" s="14" t="s">
        <v>406</v>
      </c>
      <c r="E217" s="21">
        <f t="shared" si="11"/>
        <v>14355.41877621872</v>
      </c>
      <c r="F217" s="21">
        <f t="shared" si="12"/>
        <v>1514.2846810357298</v>
      </c>
      <c r="G217" s="21">
        <v>9.48</v>
      </c>
      <c r="I217" t="s">
        <v>480</v>
      </c>
      <c r="K217" s="4" t="s">
        <v>480</v>
      </c>
    </row>
    <row r="218" spans="1:11" ht="12.75">
      <c r="A218" s="11">
        <v>198</v>
      </c>
      <c r="B218" s="11" t="s">
        <v>407</v>
      </c>
      <c r="C218" s="11">
        <v>7</v>
      </c>
      <c r="D218" s="11" t="s">
        <v>408</v>
      </c>
      <c r="E218" s="26">
        <f t="shared" si="11"/>
        <v>59342</v>
      </c>
      <c r="F218" s="26">
        <f t="shared" si="12"/>
        <v>2825.809523809524</v>
      </c>
      <c r="G218" s="26">
        <v>21</v>
      </c>
      <c r="H218" t="s">
        <v>407</v>
      </c>
      <c r="I218">
        <v>59342</v>
      </c>
      <c r="K218" s="4" t="s">
        <v>480</v>
      </c>
    </row>
    <row r="219" spans="1:11" ht="12.75">
      <c r="A219" s="7">
        <v>199</v>
      </c>
      <c r="B219" s="7" t="s">
        <v>409</v>
      </c>
      <c r="C219" s="7">
        <v>5</v>
      </c>
      <c r="D219" s="7" t="s">
        <v>410</v>
      </c>
      <c r="E219" s="24">
        <f t="shared" si="11"/>
        <v>7</v>
      </c>
      <c r="F219" s="24">
        <f t="shared" si="12"/>
        <v>700</v>
      </c>
      <c r="G219" s="24">
        <v>0.01</v>
      </c>
      <c r="H219" t="s">
        <v>409</v>
      </c>
      <c r="I219">
        <v>7</v>
      </c>
      <c r="J219" t="s">
        <v>409</v>
      </c>
      <c r="K219" s="4">
        <v>0</v>
      </c>
    </row>
    <row r="220" spans="1:11" ht="12.75">
      <c r="A220" s="15">
        <v>200</v>
      </c>
      <c r="B220" s="15" t="s">
        <v>411</v>
      </c>
      <c r="C220" s="15">
        <v>3</v>
      </c>
      <c r="D220" s="15" t="s">
        <v>412</v>
      </c>
      <c r="E220" s="22">
        <f t="shared" si="11"/>
        <v>210.12477630065197</v>
      </c>
      <c r="F220" s="22">
        <f t="shared" si="12"/>
        <v>769.6878252771133</v>
      </c>
      <c r="G220" s="22">
        <v>0.273</v>
      </c>
      <c r="I220" t="s">
        <v>480</v>
      </c>
      <c r="K220" s="4" t="s">
        <v>480</v>
      </c>
    </row>
    <row r="221" spans="4:11" ht="12.75">
      <c r="D221" s="1"/>
      <c r="E221" s="49"/>
      <c r="G221" s="19"/>
      <c r="H221" t="s">
        <v>227</v>
      </c>
      <c r="I221">
        <v>258</v>
      </c>
      <c r="K221" s="4" t="s">
        <v>480</v>
      </c>
    </row>
    <row r="222" spans="4:11" ht="12.75">
      <c r="D222" s="1"/>
      <c r="E222" s="1"/>
      <c r="G222" s="19"/>
      <c r="H222" t="s">
        <v>228</v>
      </c>
      <c r="I222">
        <v>231</v>
      </c>
      <c r="J222" t="s">
        <v>228</v>
      </c>
      <c r="K222" s="4">
        <v>4.3</v>
      </c>
    </row>
    <row r="223" spans="4:11" ht="12.75">
      <c r="D223" s="1"/>
      <c r="E223" s="1"/>
      <c r="G223" s="19"/>
      <c r="H223" t="s">
        <v>229</v>
      </c>
      <c r="I223">
        <v>343</v>
      </c>
      <c r="J223" t="s">
        <v>229</v>
      </c>
      <c r="K223" s="4">
        <v>19.2</v>
      </c>
    </row>
    <row r="224" spans="4:11" ht="12.75">
      <c r="D224" s="1"/>
      <c r="E224" s="1"/>
      <c r="G224" s="19"/>
      <c r="H224" t="s">
        <v>230</v>
      </c>
      <c r="I224">
        <v>187</v>
      </c>
      <c r="J224" t="s">
        <v>230</v>
      </c>
      <c r="K224" s="4">
        <v>24.6</v>
      </c>
    </row>
    <row r="225" spans="4:11" ht="12.75">
      <c r="D225" s="1"/>
      <c r="E225" s="1"/>
      <c r="G225" s="19"/>
      <c r="H225" t="s">
        <v>517</v>
      </c>
      <c r="I225">
        <v>7</v>
      </c>
      <c r="J225" t="s">
        <v>517</v>
      </c>
      <c r="K225" s="4">
        <v>14.3</v>
      </c>
    </row>
    <row r="226" spans="4:11" ht="12.75">
      <c r="D226" s="1"/>
      <c r="E226" s="1"/>
      <c r="G226" s="19"/>
      <c r="H226" t="s">
        <v>518</v>
      </c>
      <c r="I226">
        <v>600</v>
      </c>
      <c r="K226" s="4" t="s">
        <v>480</v>
      </c>
    </row>
    <row r="227" spans="4:11" ht="12.75">
      <c r="D227" s="1"/>
      <c r="E227" s="1"/>
      <c r="G227" s="19"/>
      <c r="H227" t="s">
        <v>519</v>
      </c>
      <c r="I227">
        <v>314</v>
      </c>
      <c r="K227" s="4" t="s">
        <v>480</v>
      </c>
    </row>
    <row r="228" spans="4:11" ht="12.75">
      <c r="D228" s="1"/>
      <c r="E228" s="1"/>
      <c r="G228" s="19"/>
      <c r="H228" t="s">
        <v>520</v>
      </c>
      <c r="I228">
        <v>23</v>
      </c>
      <c r="J228" t="s">
        <v>520</v>
      </c>
      <c r="K228" s="4">
        <v>43.5</v>
      </c>
    </row>
    <row r="229" spans="4:11" ht="12.75">
      <c r="D229" s="1"/>
      <c r="E229" s="1"/>
      <c r="G229" s="19"/>
      <c r="H229" t="s">
        <v>521</v>
      </c>
      <c r="I229">
        <v>743</v>
      </c>
      <c r="K229" s="4" t="s">
        <v>480</v>
      </c>
    </row>
    <row r="230" spans="4:11" ht="12.75">
      <c r="D230" s="1"/>
      <c r="E230" s="1"/>
      <c r="G230" s="19"/>
      <c r="H230" t="s">
        <v>522</v>
      </c>
      <c r="I230">
        <v>504</v>
      </c>
      <c r="J230" t="s">
        <v>522</v>
      </c>
      <c r="K230" s="4">
        <v>33.9</v>
      </c>
    </row>
    <row r="231" spans="4:11" ht="12.75">
      <c r="D231" s="1"/>
      <c r="E231" s="1"/>
      <c r="G231" s="19"/>
      <c r="H231" t="s">
        <v>523</v>
      </c>
      <c r="I231">
        <v>128</v>
      </c>
      <c r="J231" t="s">
        <v>523</v>
      </c>
      <c r="K231" s="4">
        <v>19.6</v>
      </c>
    </row>
    <row r="232" spans="4:11" ht="12.75">
      <c r="D232" s="1"/>
      <c r="E232" s="1"/>
      <c r="G232" s="19"/>
      <c r="H232" t="s">
        <v>524</v>
      </c>
      <c r="I232">
        <v>62</v>
      </c>
      <c r="J232" t="s">
        <v>524</v>
      </c>
      <c r="K232" s="4">
        <v>14.5</v>
      </c>
    </row>
    <row r="233" spans="4:11" ht="12.75">
      <c r="D233" s="1"/>
      <c r="E233" s="1"/>
      <c r="G233" s="19"/>
      <c r="H233" t="s">
        <v>525</v>
      </c>
      <c r="I233">
        <v>183</v>
      </c>
      <c r="J233" t="s">
        <v>525</v>
      </c>
      <c r="K233" s="4">
        <v>26.8</v>
      </c>
    </row>
    <row r="234" spans="4:11" ht="12.75">
      <c r="D234" s="1"/>
      <c r="E234" s="1"/>
      <c r="G234" s="19"/>
      <c r="H234" t="s">
        <v>526</v>
      </c>
      <c r="I234">
        <v>894</v>
      </c>
      <c r="J234" t="s">
        <v>526</v>
      </c>
      <c r="K234" s="4">
        <v>15.4</v>
      </c>
    </row>
    <row r="235" spans="4:11" ht="12.75">
      <c r="D235" s="1"/>
      <c r="E235" s="1"/>
      <c r="G235" s="19"/>
      <c r="H235" t="s">
        <v>527</v>
      </c>
      <c r="I235">
        <v>631</v>
      </c>
      <c r="K235" t="s">
        <v>480</v>
      </c>
    </row>
    <row r="236" spans="4:11" ht="12.75">
      <c r="D236" s="1"/>
      <c r="E236" s="1"/>
      <c r="G236" s="19"/>
      <c r="H236" t="s">
        <v>528</v>
      </c>
      <c r="I236">
        <v>107</v>
      </c>
      <c r="K236" t="s">
        <v>480</v>
      </c>
    </row>
    <row r="237" spans="4:11" ht="12.75">
      <c r="D237" s="1"/>
      <c r="E237" s="1"/>
      <c r="G237" s="19"/>
      <c r="H237" t="s">
        <v>529</v>
      </c>
      <c r="I237">
        <v>780</v>
      </c>
      <c r="J237" t="s">
        <v>529</v>
      </c>
      <c r="K237" t="s">
        <v>480</v>
      </c>
    </row>
    <row r="238" spans="4:11" ht="12.75">
      <c r="D238" s="1"/>
      <c r="E238" s="1"/>
      <c r="G238" s="19"/>
      <c r="H238" t="s">
        <v>530</v>
      </c>
      <c r="I238">
        <v>251</v>
      </c>
      <c r="K238" t="s">
        <v>480</v>
      </c>
    </row>
    <row r="239" spans="4:11" ht="12.75">
      <c r="D239" s="1"/>
      <c r="E239" s="1"/>
      <c r="G239" s="19"/>
      <c r="H239" t="s">
        <v>531</v>
      </c>
      <c r="I239">
        <v>150</v>
      </c>
      <c r="K239" t="s">
        <v>480</v>
      </c>
    </row>
    <row r="240" spans="4:11" ht="12.75">
      <c r="D240" s="1"/>
      <c r="E240" s="1"/>
      <c r="G240" s="19"/>
      <c r="H240" t="s">
        <v>532</v>
      </c>
      <c r="I240">
        <v>1040</v>
      </c>
      <c r="K240" t="s">
        <v>480</v>
      </c>
    </row>
    <row r="241" spans="4:11" ht="12.75">
      <c r="D241" s="1"/>
      <c r="E241" s="1"/>
      <c r="G241" s="19"/>
      <c r="H241" t="s">
        <v>533</v>
      </c>
      <c r="I241">
        <v>105</v>
      </c>
      <c r="K241" t="s">
        <v>480</v>
      </c>
    </row>
    <row r="242" spans="4:11" ht="12.75">
      <c r="D242" s="1"/>
      <c r="E242" s="1"/>
      <c r="G242" s="19"/>
      <c r="H242" t="s">
        <v>534</v>
      </c>
      <c r="I242">
        <v>576</v>
      </c>
      <c r="K242" t="s">
        <v>480</v>
      </c>
    </row>
    <row r="243" spans="4:8" ht="12.75">
      <c r="D243" s="1"/>
      <c r="E243" s="1"/>
      <c r="G243" s="19"/>
      <c r="H243" s="1"/>
    </row>
    <row r="244" ht="12.75">
      <c r="G244" s="19"/>
    </row>
    <row r="245" spans="4:8" ht="12.75">
      <c r="D245" s="1"/>
      <c r="E245" s="1"/>
      <c r="G245" s="19"/>
      <c r="H245" s="1"/>
    </row>
    <row r="246" spans="4:8" ht="12.75">
      <c r="D246" s="1"/>
      <c r="E246" s="1"/>
      <c r="G246" s="19"/>
      <c r="H246" s="1"/>
    </row>
    <row r="247" spans="4:8" ht="12.75">
      <c r="D247" s="1"/>
      <c r="E247" s="1"/>
      <c r="H247" s="1"/>
    </row>
    <row r="248" spans="4:8" ht="12.75">
      <c r="D248" s="1"/>
      <c r="E248" s="1"/>
      <c r="H248" s="1"/>
    </row>
    <row r="249" spans="4:8" ht="12.75">
      <c r="D249" s="1"/>
      <c r="E249" s="1"/>
      <c r="H249" s="1"/>
    </row>
    <row r="250" spans="4:8" ht="12.75">
      <c r="D250" s="1"/>
      <c r="E250" s="1"/>
      <c r="H250" s="1"/>
    </row>
    <row r="251" spans="4:8" ht="12.75">
      <c r="D251" s="1"/>
      <c r="E251" s="1"/>
      <c r="H251" s="1"/>
    </row>
    <row r="252" spans="4:8" ht="12.75">
      <c r="D252" s="1"/>
      <c r="E252" s="1"/>
      <c r="H252" s="1"/>
    </row>
    <row r="253" spans="4:8" ht="12.75">
      <c r="D253" s="1"/>
      <c r="E253" s="1"/>
      <c r="H253" s="1"/>
    </row>
    <row r="254" spans="4:8" ht="12.75">
      <c r="D254" s="1"/>
      <c r="E254" s="1"/>
      <c r="H254" s="1"/>
    </row>
    <row r="255" spans="4:8" ht="12.75">
      <c r="D255" s="1"/>
      <c r="E255" s="1"/>
      <c r="H255" s="1"/>
    </row>
    <row r="256" spans="4:8" ht="12.75">
      <c r="D256" s="1"/>
      <c r="E256" s="1"/>
      <c r="H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9.421875" style="0" bestFit="1" customWidth="1"/>
    <col min="13" max="16384" width="8.8515625" style="0" customWidth="1"/>
  </cols>
  <sheetData>
    <row r="1" spans="1:12" ht="12.75">
      <c r="A1" s="72" t="s">
        <v>516</v>
      </c>
      <c r="B1" s="72"/>
      <c r="C1" s="72"/>
      <c r="D1" s="72"/>
      <c r="E1" s="72"/>
      <c r="F1" s="72"/>
      <c r="G1" s="72"/>
      <c r="J1" s="71" t="s">
        <v>596</v>
      </c>
      <c r="K1" s="71"/>
      <c r="L1" s="71"/>
    </row>
    <row r="3" spans="10:12" ht="12.75">
      <c r="J3" s="46" t="s">
        <v>476</v>
      </c>
      <c r="K3" s="5" t="s">
        <v>442</v>
      </c>
      <c r="L3" t="s">
        <v>477</v>
      </c>
    </row>
    <row r="4" ht="12.75">
      <c r="K4" s="5"/>
    </row>
    <row r="5" spans="10:14" ht="12.75">
      <c r="J5">
        <f>RANK(L5,H$47:H$246)</f>
        <v>1</v>
      </c>
      <c r="K5" s="5" t="str">
        <f aca="true" t="shared" si="0" ref="K5:K14">INDEX(A$47:A$246,MATCH(N5,F$47:F$246,0))</f>
        <v>United States</v>
      </c>
      <c r="L5" s="51">
        <f aca="true" t="shared" si="1" ref="L5:L14">INDEX(H$47:H$246,MATCH(N5,F$47:F$246,FALSE))</f>
        <v>7512.817869415808</v>
      </c>
      <c r="N5" s="1">
        <v>200</v>
      </c>
    </row>
    <row r="6" spans="10:14" ht="12.75">
      <c r="J6">
        <f aca="true" t="shared" si="2" ref="J6:J14">RANK(L6,H$47:H$246)</f>
        <v>2</v>
      </c>
      <c r="K6" s="5" t="str">
        <f t="shared" si="0"/>
        <v>Russian Federation</v>
      </c>
      <c r="L6" s="51">
        <f t="shared" si="1"/>
        <v>5985.433726578765</v>
      </c>
      <c r="N6" s="1">
        <f>N5-1</f>
        <v>199</v>
      </c>
    </row>
    <row r="7" spans="10:14" ht="12.75">
      <c r="J7">
        <f t="shared" si="2"/>
        <v>3</v>
      </c>
      <c r="K7" s="5" t="str">
        <f t="shared" si="0"/>
        <v>Saint Kitts &amp; Nevis</v>
      </c>
      <c r="L7" s="51">
        <f t="shared" si="1"/>
        <v>5095.2380952380945</v>
      </c>
      <c r="N7" s="1">
        <f aca="true" t="shared" si="3" ref="N7:N14">N6-1</f>
        <v>198</v>
      </c>
    </row>
    <row r="8" spans="10:14" ht="12.75">
      <c r="J8">
        <f>RANK(L8,H$47:H$246)</f>
        <v>4</v>
      </c>
      <c r="K8" s="5" t="str">
        <f t="shared" si="0"/>
        <v>Saint Lucia</v>
      </c>
      <c r="L8" s="51">
        <f t="shared" si="1"/>
        <v>5030</v>
      </c>
      <c r="N8" s="1">
        <f t="shared" si="3"/>
        <v>197</v>
      </c>
    </row>
    <row r="9" spans="10:14" ht="12.75">
      <c r="J9">
        <f t="shared" si="2"/>
        <v>5</v>
      </c>
      <c r="K9" s="5" t="str">
        <f t="shared" si="0"/>
        <v>Bahamas</v>
      </c>
      <c r="L9" s="51">
        <f t="shared" si="1"/>
        <v>5000</v>
      </c>
      <c r="N9" s="1">
        <f t="shared" si="3"/>
        <v>196</v>
      </c>
    </row>
    <row r="10" spans="10:14" ht="12.75">
      <c r="J10">
        <f t="shared" si="2"/>
        <v>6</v>
      </c>
      <c r="K10" s="5" t="str">
        <f t="shared" si="0"/>
        <v>Cuba</v>
      </c>
      <c r="L10" s="51">
        <f t="shared" si="1"/>
        <v>4867.256637168141</v>
      </c>
      <c r="N10" s="1">
        <f t="shared" si="3"/>
        <v>195</v>
      </c>
    </row>
    <row r="11" spans="10:14" ht="12.75">
      <c r="J11">
        <f t="shared" si="2"/>
        <v>7</v>
      </c>
      <c r="K11" s="5" t="str">
        <f t="shared" si="0"/>
        <v>Palau</v>
      </c>
      <c r="L11" s="51">
        <f t="shared" si="1"/>
        <v>4850</v>
      </c>
      <c r="N11" s="1">
        <f t="shared" si="3"/>
        <v>194</v>
      </c>
    </row>
    <row r="12" spans="10:14" ht="12.75">
      <c r="J12">
        <f t="shared" si="2"/>
        <v>8</v>
      </c>
      <c r="K12" s="5" t="str">
        <f t="shared" si="0"/>
        <v>Suriname</v>
      </c>
      <c r="L12" s="51">
        <f t="shared" si="1"/>
        <v>4832.5</v>
      </c>
      <c r="N12" s="1">
        <f t="shared" si="3"/>
        <v>193</v>
      </c>
    </row>
    <row r="13" spans="10:14" ht="12.75">
      <c r="J13">
        <f t="shared" si="2"/>
        <v>9</v>
      </c>
      <c r="K13" s="5" t="str">
        <f t="shared" si="0"/>
        <v>Turkmenistan</v>
      </c>
      <c r="L13" s="51">
        <f t="shared" si="1"/>
        <v>4583.333333333334</v>
      </c>
      <c r="N13" s="1">
        <f t="shared" si="3"/>
        <v>192</v>
      </c>
    </row>
    <row r="14" spans="10:14" ht="12.75">
      <c r="J14">
        <f t="shared" si="2"/>
        <v>10</v>
      </c>
      <c r="K14" s="5" t="str">
        <f t="shared" si="0"/>
        <v>Belize</v>
      </c>
      <c r="L14" s="51">
        <f t="shared" si="1"/>
        <v>4530</v>
      </c>
      <c r="N14" s="1">
        <f t="shared" si="3"/>
        <v>191</v>
      </c>
    </row>
    <row r="15" ht="12.75">
      <c r="N15" s="1" t="s">
        <v>413</v>
      </c>
    </row>
    <row r="16" spans="10:12" ht="12.75">
      <c r="J16" s="70" t="s">
        <v>597</v>
      </c>
      <c r="K16" s="71"/>
      <c r="L16" s="71"/>
    </row>
    <row r="19" spans="10:12" ht="12.75">
      <c r="J19" s="71" t="s">
        <v>598</v>
      </c>
      <c r="K19" s="71"/>
      <c r="L19" s="71"/>
    </row>
    <row r="21" spans="10:12" ht="12.75">
      <c r="J21" s="46" t="s">
        <v>476</v>
      </c>
      <c r="K21" s="5" t="s">
        <v>442</v>
      </c>
      <c r="L21" t="s">
        <v>477</v>
      </c>
    </row>
    <row r="22" ht="12.75">
      <c r="K22" s="5"/>
    </row>
    <row r="23" spans="10:14" ht="12.75">
      <c r="J23">
        <f>RANK(L23,H$47:H$246)</f>
        <v>191</v>
      </c>
      <c r="K23" s="5" t="str">
        <f aca="true" t="shared" si="4" ref="K23:K32">INDEX(A$47:A$246,MATCH(N23,F$47:F$246,0))</f>
        <v>Micronesia (F States of)</v>
      </c>
      <c r="L23" s="57">
        <f>INDEX(H$47:H$246,MATCH(N23,F$47:F$246,FALSE))</f>
        <v>361.11111111111114</v>
      </c>
      <c r="N23" s="1">
        <v>10</v>
      </c>
    </row>
    <row r="24" spans="10:14" ht="12.75">
      <c r="J24">
        <f aca="true" t="shared" si="5" ref="J24:J32">RANK(L24,H$47:H$246)</f>
        <v>192</v>
      </c>
      <c r="K24" s="5" t="str">
        <f t="shared" si="4"/>
        <v>Nigeria</v>
      </c>
      <c r="L24" s="57">
        <f aca="true" t="shared" si="6" ref="L24:L32">INDEX(H$47:H$246,MATCH(N24,F$47:F$246,FALSE))</f>
        <v>334.5244003308519</v>
      </c>
      <c r="N24" s="1">
        <f>N23-1</f>
        <v>9</v>
      </c>
    </row>
    <row r="25" spans="10:14" ht="12.75">
      <c r="J25">
        <f t="shared" si="5"/>
        <v>193</v>
      </c>
      <c r="K25" s="5" t="str">
        <f t="shared" si="4"/>
        <v>Gambia</v>
      </c>
      <c r="L25" s="57">
        <f t="shared" si="6"/>
        <v>321.42857142857144</v>
      </c>
      <c r="N25" s="1">
        <f aca="true" t="shared" si="7" ref="N25:N32">N24-1</f>
        <v>8</v>
      </c>
    </row>
    <row r="26" spans="10:14" ht="12.75">
      <c r="J26">
        <f t="shared" si="5"/>
        <v>194</v>
      </c>
      <c r="K26" s="5" t="str">
        <f t="shared" si="4"/>
        <v>Mali</v>
      </c>
      <c r="L26" s="57">
        <f t="shared" si="6"/>
        <v>320.63492063492066</v>
      </c>
      <c r="N26" s="1">
        <f t="shared" si="7"/>
        <v>7</v>
      </c>
    </row>
    <row r="27" spans="10:14" ht="12.75">
      <c r="J27">
        <f t="shared" si="5"/>
        <v>195</v>
      </c>
      <c r="K27" s="5" t="str">
        <f t="shared" si="4"/>
        <v>India</v>
      </c>
      <c r="L27" s="57">
        <f t="shared" si="6"/>
        <v>320.29728442115294</v>
      </c>
      <c r="N27" s="1">
        <f t="shared" si="7"/>
        <v>6</v>
      </c>
    </row>
    <row r="28" spans="10:14" ht="12.75">
      <c r="J28">
        <f t="shared" si="5"/>
        <v>196</v>
      </c>
      <c r="K28" s="5" t="str">
        <f t="shared" si="4"/>
        <v>Nepal</v>
      </c>
      <c r="L28" s="57">
        <f t="shared" si="6"/>
        <v>290.040650406504</v>
      </c>
      <c r="N28" s="1">
        <f t="shared" si="7"/>
        <v>5</v>
      </c>
    </row>
    <row r="29" spans="10:14" ht="12.75">
      <c r="J29">
        <f t="shared" si="5"/>
        <v>197</v>
      </c>
      <c r="K29" s="5" t="str">
        <f t="shared" si="4"/>
        <v>Comoros</v>
      </c>
      <c r="L29" s="57">
        <f t="shared" si="6"/>
        <v>285.7142857142857</v>
      </c>
      <c r="N29" s="1">
        <f t="shared" si="7"/>
        <v>4</v>
      </c>
    </row>
    <row r="30" spans="10:14" ht="12.75">
      <c r="J30">
        <f t="shared" si="5"/>
        <v>198</v>
      </c>
      <c r="K30" s="5" t="str">
        <f t="shared" si="4"/>
        <v>Congo</v>
      </c>
      <c r="L30" s="57">
        <f t="shared" si="6"/>
        <v>255</v>
      </c>
      <c r="N30" s="1">
        <f t="shared" si="7"/>
        <v>3</v>
      </c>
    </row>
    <row r="31" spans="10:14" ht="12.75">
      <c r="J31">
        <f t="shared" si="5"/>
        <v>199</v>
      </c>
      <c r="K31" s="5" t="str">
        <f t="shared" si="4"/>
        <v>Nauru</v>
      </c>
      <c r="L31" s="57">
        <f t="shared" si="6"/>
        <v>230.76923076923077</v>
      </c>
      <c r="N31" s="1">
        <f t="shared" si="7"/>
        <v>2</v>
      </c>
    </row>
    <row r="32" spans="10:14" ht="12.75">
      <c r="J32">
        <f t="shared" si="5"/>
        <v>200</v>
      </c>
      <c r="K32" s="5" t="str">
        <f t="shared" si="4"/>
        <v>Burkina Faso</v>
      </c>
      <c r="L32" s="57">
        <f t="shared" si="6"/>
        <v>222.22222222222223</v>
      </c>
      <c r="N32" s="1">
        <f t="shared" si="7"/>
        <v>1</v>
      </c>
    </row>
    <row r="34" spans="5:12" ht="12.75">
      <c r="E34" s="48"/>
      <c r="J34" s="70" t="s">
        <v>597</v>
      </c>
      <c r="K34" s="71"/>
      <c r="L34" s="71"/>
    </row>
    <row r="36" ht="12.75">
      <c r="K36" t="s">
        <v>599</v>
      </c>
    </row>
    <row r="37" ht="12.75">
      <c r="K37" s="46" t="s">
        <v>386</v>
      </c>
    </row>
    <row r="38" ht="12.75">
      <c r="K38" s="46" t="s">
        <v>413</v>
      </c>
    </row>
    <row r="39" ht="12.75">
      <c r="K39" s="46" t="s">
        <v>413</v>
      </c>
    </row>
    <row r="40" ht="12.75">
      <c r="K40" s="46"/>
    </row>
    <row r="42" spans="8:9" ht="12.75">
      <c r="H42" s="46" t="s">
        <v>450</v>
      </c>
      <c r="I42" s="46" t="s">
        <v>449</v>
      </c>
    </row>
    <row r="43" spans="8:9" ht="12.75">
      <c r="H43" s="1">
        <f>MAX(H47:H246)</f>
        <v>7512.817869415808</v>
      </c>
      <c r="I43" s="1">
        <f>MAX(I47:I246)</f>
        <v>1294.9</v>
      </c>
    </row>
    <row r="45" spans="1:13" ht="12.75">
      <c r="A45" t="s">
        <v>442</v>
      </c>
      <c r="B45" s="46" t="s">
        <v>419</v>
      </c>
      <c r="C45" s="46" t="s">
        <v>426</v>
      </c>
      <c r="D45" s="46" t="s">
        <v>447</v>
      </c>
      <c r="E45" s="46" t="s">
        <v>427</v>
      </c>
      <c r="F45" s="46" t="s">
        <v>428</v>
      </c>
      <c r="G45" s="46" t="s">
        <v>429</v>
      </c>
      <c r="H45" s="46" t="s">
        <v>421</v>
      </c>
      <c r="I45" s="46" t="s">
        <v>422</v>
      </c>
      <c r="J45" s="46" t="s">
        <v>424</v>
      </c>
      <c r="K45" s="46" t="s">
        <v>423</v>
      </c>
      <c r="L45" s="46" t="s">
        <v>420</v>
      </c>
      <c r="M45" s="46" t="s">
        <v>425</v>
      </c>
    </row>
    <row r="46" spans="1:5" ht="12.75">
      <c r="A46" s="1" t="s">
        <v>413</v>
      </c>
      <c r="B46" s="1"/>
      <c r="C46" t="s">
        <v>413</v>
      </c>
      <c r="E46" t="s">
        <v>413</v>
      </c>
    </row>
    <row r="47" spans="1:13" ht="12.75">
      <c r="A47" s="1" t="str">
        <f>INDEX(Data!B$21:B$220,Graph!M47)</f>
        <v>China</v>
      </c>
      <c r="B47" s="1">
        <f>H47</f>
        <v>1195.8436944937832</v>
      </c>
      <c r="C47" s="1">
        <f>IF(F47=1,I47/2,I47/2+VLOOKUP(F47-1,F$47:I$246,4,FALSE)/2+VLOOKUP(F47-1,F$47:G$246,2,FALSE))</f>
        <v>3714.1430000000023</v>
      </c>
      <c r="D47" s="1">
        <f>C47+J47</f>
        <v>4361.593000000003</v>
      </c>
      <c r="E47" s="1">
        <f>1000*(INT(10000*H47)+I47/I$248)+M47</f>
        <v>11958436301.447077</v>
      </c>
      <c r="F47" s="1">
        <f aca="true" t="shared" si="8" ref="F47:F78">RANK(E47,E$47:E$246,1)</f>
        <v>100</v>
      </c>
      <c r="G47" s="3">
        <f aca="true" t="shared" si="9" ref="G47:G78">C47</f>
        <v>3714.1430000000023</v>
      </c>
      <c r="H47" s="1">
        <f>INDEX(Data!F$21:F$220,Graph!M47)</f>
        <v>1195.8436944937832</v>
      </c>
      <c r="I47" s="1">
        <f>INDEX(Data!G$21:G$220,Graph!M47)</f>
        <v>1294.9</v>
      </c>
      <c r="J47">
        <f>I47/2</f>
        <v>647.45</v>
      </c>
      <c r="K47" s="1">
        <f>IF(F47=200,0,B47-VLOOKUP(F47+1,F$47:H$246,3,FALSE))</f>
        <v>-11.580547930459261</v>
      </c>
      <c r="L47">
        <v>7</v>
      </c>
      <c r="M47">
        <v>94</v>
      </c>
    </row>
    <row r="48" spans="1:13" ht="12.75">
      <c r="A48" s="1" t="str">
        <f>INDEX(Data!B$21:B$220,Graph!M48)</f>
        <v>India</v>
      </c>
      <c r="B48" s="1">
        <f aca="true" t="shared" si="10" ref="B48:B111">H48</f>
        <v>320.29728442115294</v>
      </c>
      <c r="C48" s="1">
        <f aca="true" t="shared" si="11" ref="C48:C111">IF(F48=1,I48/2,I48/2+VLOOKUP(F48-1,F$47:I$246,4,FALSE)/2+VLOOKUP(F48-1,F$47:G$246,2,FALSE))</f>
        <v>566.2629999999999</v>
      </c>
      <c r="D48" s="1">
        <f aca="true" t="shared" si="12" ref="D48:D111">C48+J48</f>
        <v>1091.013</v>
      </c>
      <c r="E48" s="1">
        <f aca="true" t="shared" si="13" ref="E48:E111">1000*(INT(10000*H48)+I48/I$248)+M48</f>
        <v>3202972295.1332197</v>
      </c>
      <c r="F48" s="1">
        <f t="shared" si="8"/>
        <v>6</v>
      </c>
      <c r="G48" s="3">
        <f t="shared" si="9"/>
        <v>566.2629999999999</v>
      </c>
      <c r="H48" s="1">
        <f>INDEX(Data!F$21:F$220,Graph!M48)</f>
        <v>320.29728442115294</v>
      </c>
      <c r="I48" s="1">
        <f>INDEX(Data!G$21:G$220,Graph!M48)</f>
        <v>1049.5</v>
      </c>
      <c r="J48">
        <f aca="true" t="shared" si="14" ref="J48:J111">I48/2</f>
        <v>524.75</v>
      </c>
      <c r="K48" s="1">
        <f aca="true" t="shared" si="15" ref="K48:K111">IF(F48=200,0,B48-VLOOKUP(F48+1,F$47:H$246,3,FALSE))</f>
        <v>-0.33763621376772335</v>
      </c>
      <c r="L48">
        <v>4</v>
      </c>
      <c r="M48">
        <v>127</v>
      </c>
    </row>
    <row r="49" spans="1:13" ht="12.75">
      <c r="A49" s="1" t="str">
        <f>INDEX(Data!B$21:B$220,Graph!M49)</f>
        <v>United States</v>
      </c>
      <c r="B49" s="1">
        <f t="shared" si="10"/>
        <v>7512.817869415808</v>
      </c>
      <c r="C49" s="1">
        <f t="shared" si="11"/>
        <v>6096.574000000002</v>
      </c>
      <c r="D49" s="1">
        <f t="shared" si="12"/>
        <v>6242.074000000002</v>
      </c>
      <c r="E49" s="1">
        <f t="shared" si="13"/>
        <v>75128178054.61911</v>
      </c>
      <c r="F49" s="1">
        <f t="shared" si="8"/>
        <v>200</v>
      </c>
      <c r="G49" s="3">
        <f t="shared" si="9"/>
        <v>6096.574000000002</v>
      </c>
      <c r="H49" s="1">
        <f>INDEX(Data!F$21:F$220,Graph!M49)</f>
        <v>7512.817869415808</v>
      </c>
      <c r="I49" s="1">
        <f>INDEX(Data!G$21:G$220,Graph!M49)</f>
        <v>291</v>
      </c>
      <c r="J49">
        <f t="shared" si="14"/>
        <v>145.5</v>
      </c>
      <c r="K49" s="1">
        <f t="shared" si="15"/>
        <v>0</v>
      </c>
      <c r="L49">
        <v>10</v>
      </c>
      <c r="M49">
        <v>8</v>
      </c>
    </row>
    <row r="50" spans="1:13" ht="12.75">
      <c r="A50" s="1" t="str">
        <f>INDEX(Data!B$21:B$220,Graph!M50)</f>
        <v>Indonesia</v>
      </c>
      <c r="B50" s="1">
        <f t="shared" si="10"/>
        <v>460.36849378166744</v>
      </c>
      <c r="C50" s="1">
        <f t="shared" si="11"/>
        <v>1408.1049999999998</v>
      </c>
      <c r="D50" s="1">
        <f t="shared" si="12"/>
        <v>1516.6549999999997</v>
      </c>
      <c r="E50" s="1">
        <f t="shared" si="13"/>
        <v>4603684145.780107</v>
      </c>
      <c r="F50" s="1">
        <f t="shared" si="8"/>
        <v>21</v>
      </c>
      <c r="G50" s="3">
        <f t="shared" si="9"/>
        <v>1408.1049999999998</v>
      </c>
      <c r="H50" s="1">
        <f>INDEX(Data!F$21:F$220,Graph!M50)</f>
        <v>460.36849378166744</v>
      </c>
      <c r="I50" s="1">
        <f>INDEX(Data!G$21:G$220,Graph!M50)</f>
        <v>217.1</v>
      </c>
      <c r="J50">
        <f t="shared" si="14"/>
        <v>108.55</v>
      </c>
      <c r="K50" s="1">
        <f t="shared" si="15"/>
        <v>-7.46283151953736</v>
      </c>
      <c r="L50">
        <v>5</v>
      </c>
      <c r="M50">
        <v>111</v>
      </c>
    </row>
    <row r="51" spans="1:13" ht="12.75">
      <c r="A51" s="1" t="str">
        <f>INDEX(Data!B$21:B$220,Graph!M51)</f>
        <v>Brazil</v>
      </c>
      <c r="B51" s="1">
        <f t="shared" si="10"/>
        <v>2049.926262053318</v>
      </c>
      <c r="C51" s="1">
        <f t="shared" si="11"/>
        <v>5172.182000000002</v>
      </c>
      <c r="D51" s="1">
        <f t="shared" si="12"/>
        <v>5260.332000000001</v>
      </c>
      <c r="E51" s="1">
        <f t="shared" si="13"/>
        <v>20499262100.243816</v>
      </c>
      <c r="F51" s="1">
        <f t="shared" si="8"/>
        <v>152</v>
      </c>
      <c r="G51" s="3">
        <f t="shared" si="9"/>
        <v>5172.182000000002</v>
      </c>
      <c r="H51" s="1">
        <f>INDEX(Data!F$21:F$220,Graph!M51)</f>
        <v>2049.926262053318</v>
      </c>
      <c r="I51" s="1">
        <f>INDEX(Data!G$21:G$220,Graph!M51)</f>
        <v>176.3</v>
      </c>
      <c r="J51">
        <f t="shared" si="14"/>
        <v>88.15</v>
      </c>
      <c r="K51" s="1">
        <f t="shared" si="15"/>
        <v>-3.407071280015316</v>
      </c>
      <c r="L51">
        <v>8</v>
      </c>
      <c r="M51">
        <v>72</v>
      </c>
    </row>
    <row r="52" spans="1:13" ht="12.75">
      <c r="A52" s="1" t="str">
        <f>INDEX(Data!B$21:B$220,Graph!M52)</f>
        <v>Pakistan</v>
      </c>
      <c r="B52" s="1">
        <f t="shared" si="10"/>
        <v>596.1974649766511</v>
      </c>
      <c r="C52" s="1">
        <f t="shared" si="11"/>
        <v>1851.8380000000002</v>
      </c>
      <c r="D52" s="1">
        <f t="shared" si="12"/>
        <v>1926.7880000000002</v>
      </c>
      <c r="E52" s="1">
        <f t="shared" si="13"/>
        <v>5961974166.014454</v>
      </c>
      <c r="F52" s="1">
        <f t="shared" si="8"/>
        <v>33</v>
      </c>
      <c r="G52" s="3">
        <f t="shared" si="9"/>
        <v>1851.8380000000002</v>
      </c>
      <c r="H52" s="1">
        <f>INDEX(Data!F$21:F$220,Graph!M52)</f>
        <v>596.1974649766511</v>
      </c>
      <c r="I52" s="1">
        <f>INDEX(Data!G$21:G$220,Graph!M52)</f>
        <v>149.9</v>
      </c>
      <c r="J52">
        <f t="shared" si="14"/>
        <v>74.95</v>
      </c>
      <c r="K52" s="1">
        <f t="shared" si="15"/>
        <v>-6.0525350233489235</v>
      </c>
      <c r="L52">
        <v>4</v>
      </c>
      <c r="M52">
        <v>142</v>
      </c>
    </row>
    <row r="53" spans="1:13" ht="12.75">
      <c r="A53" s="1" t="str">
        <f>INDEX(Data!B$21:B$220,Graph!M53)</f>
        <v>Russian Federation</v>
      </c>
      <c r="B53" s="1">
        <f t="shared" si="10"/>
        <v>5985.433726578765</v>
      </c>
      <c r="C53" s="1">
        <f t="shared" si="11"/>
        <v>5879.024000000002</v>
      </c>
      <c r="D53" s="1">
        <f t="shared" si="12"/>
        <v>5951.074000000002</v>
      </c>
      <c r="E53" s="1">
        <f t="shared" si="13"/>
        <v>59854337080.08527</v>
      </c>
      <c r="F53" s="1">
        <f t="shared" si="8"/>
        <v>199</v>
      </c>
      <c r="G53" s="3">
        <f t="shared" si="9"/>
        <v>5879.024000000002</v>
      </c>
      <c r="H53" s="1">
        <f>INDEX(Data!F$21:F$220,Graph!M53)</f>
        <v>5985.433726578765</v>
      </c>
      <c r="I53" s="1">
        <f>INDEX(Data!G$21:G$220,Graph!M53)</f>
        <v>144.1</v>
      </c>
      <c r="J53">
        <f t="shared" si="14"/>
        <v>72.05</v>
      </c>
      <c r="K53" s="1">
        <f t="shared" si="15"/>
        <v>-1527.3841428370424</v>
      </c>
      <c r="L53">
        <v>6</v>
      </c>
      <c r="M53">
        <v>57</v>
      </c>
    </row>
    <row r="54" spans="1:13" ht="12.75">
      <c r="A54" s="1" t="str">
        <f>INDEX(Data!B$21:B$220,Graph!M54)</f>
        <v>Bangladesh</v>
      </c>
      <c r="B54" s="1">
        <f t="shared" si="10"/>
        <v>495.13212795549373</v>
      </c>
      <c r="C54" s="1">
        <f t="shared" si="11"/>
        <v>1615.355</v>
      </c>
      <c r="D54" s="1">
        <f t="shared" si="12"/>
        <v>1687.255</v>
      </c>
      <c r="E54" s="1">
        <f t="shared" si="13"/>
        <v>4951321161.037215</v>
      </c>
      <c r="F54" s="1">
        <f t="shared" si="8"/>
        <v>24</v>
      </c>
      <c r="G54" s="3">
        <f t="shared" si="9"/>
        <v>1615.355</v>
      </c>
      <c r="H54" s="1">
        <f>INDEX(Data!F$21:F$220,Graph!M54)</f>
        <v>495.13212795549373</v>
      </c>
      <c r="I54" s="1">
        <f>INDEX(Data!G$21:G$220,Graph!M54)</f>
        <v>143.8</v>
      </c>
      <c r="J54">
        <f t="shared" si="14"/>
        <v>71.9</v>
      </c>
      <c r="K54" s="1">
        <f t="shared" si="15"/>
        <v>-1.3026546532018983</v>
      </c>
      <c r="L54">
        <v>4</v>
      </c>
      <c r="M54">
        <v>138</v>
      </c>
    </row>
    <row r="55" spans="1:13" ht="12.75">
      <c r="A55" s="1" t="str">
        <f>INDEX(Data!B$21:B$220,Graph!M55)</f>
        <v>Japan</v>
      </c>
      <c r="B55" s="1">
        <f t="shared" si="10"/>
        <v>620.0392156862745</v>
      </c>
      <c r="C55" s="1">
        <f t="shared" si="11"/>
        <v>2051.648</v>
      </c>
      <c r="D55" s="1">
        <f t="shared" si="12"/>
        <v>2115.398</v>
      </c>
      <c r="E55" s="1">
        <f t="shared" si="13"/>
        <v>6200392029.425903</v>
      </c>
      <c r="F55" s="1">
        <f t="shared" si="8"/>
        <v>38</v>
      </c>
      <c r="G55" s="3">
        <f t="shared" si="9"/>
        <v>2051.648</v>
      </c>
      <c r="H55" s="1">
        <f>INDEX(Data!F$21:F$220,Graph!M55)</f>
        <v>620.0392156862745</v>
      </c>
      <c r="I55" s="1">
        <f>INDEX(Data!G$21:G$220,Graph!M55)</f>
        <v>127.5</v>
      </c>
      <c r="J55">
        <f t="shared" si="14"/>
        <v>63.75</v>
      </c>
      <c r="K55" s="1">
        <f t="shared" si="15"/>
        <v>-11.363223338115858</v>
      </c>
      <c r="L55">
        <v>12</v>
      </c>
      <c r="M55">
        <v>9</v>
      </c>
    </row>
    <row r="56" spans="1:13" ht="12.75">
      <c r="A56" s="1" t="str">
        <f>INDEX(Data!B$21:B$220,Graph!M56)</f>
        <v>Nigeria</v>
      </c>
      <c r="B56" s="1">
        <f t="shared" si="10"/>
        <v>334.5244003308519</v>
      </c>
      <c r="C56" s="1">
        <f t="shared" si="11"/>
        <v>1165.463</v>
      </c>
      <c r="D56" s="1">
        <f t="shared" si="12"/>
        <v>1225.913</v>
      </c>
      <c r="E56" s="1">
        <f t="shared" si="13"/>
        <v>3345244170.368562</v>
      </c>
      <c r="F56" s="1">
        <f t="shared" si="8"/>
        <v>9</v>
      </c>
      <c r="G56" s="3">
        <f t="shared" si="9"/>
        <v>1165.463</v>
      </c>
      <c r="H56" s="1">
        <f>INDEX(Data!F$21:F$220,Graph!M56)</f>
        <v>334.5244003308519</v>
      </c>
      <c r="I56" s="1">
        <f>INDEX(Data!G$21:G$220,Graph!M56)</f>
        <v>120.9</v>
      </c>
      <c r="J56">
        <f t="shared" si="14"/>
        <v>60.45</v>
      </c>
      <c r="K56" s="1">
        <f t="shared" si="15"/>
        <v>-26.58671078025924</v>
      </c>
      <c r="L56">
        <v>3</v>
      </c>
      <c r="M56">
        <v>151</v>
      </c>
    </row>
    <row r="57" spans="1:13" ht="12.75">
      <c r="A57" s="1" t="str">
        <f>INDEX(Data!B$21:B$220,Graph!M57)</f>
        <v>Mexico</v>
      </c>
      <c r="B57" s="1">
        <f t="shared" si="10"/>
        <v>2085.725490196078</v>
      </c>
      <c r="C57" s="1">
        <f t="shared" si="11"/>
        <v>5319.732000000002</v>
      </c>
      <c r="D57" s="1">
        <f t="shared" si="12"/>
        <v>5370.732000000002</v>
      </c>
      <c r="E57" s="1">
        <f t="shared" si="13"/>
        <v>20857254069.34072</v>
      </c>
      <c r="F57" s="1">
        <f t="shared" si="8"/>
        <v>156</v>
      </c>
      <c r="G57" s="3">
        <f t="shared" si="9"/>
        <v>5319.732000000002</v>
      </c>
      <c r="H57" s="1">
        <f>INDEX(Data!F$21:F$220,Graph!M57)</f>
        <v>2085.725490196078</v>
      </c>
      <c r="I57" s="1">
        <f>INDEX(Data!G$21:G$220,Graph!M57)</f>
        <v>102</v>
      </c>
      <c r="J57">
        <f t="shared" si="14"/>
        <v>51</v>
      </c>
      <c r="K57" s="1">
        <f t="shared" si="15"/>
        <v>-11.939708041807535</v>
      </c>
      <c r="L57">
        <v>10</v>
      </c>
      <c r="M57">
        <v>53</v>
      </c>
    </row>
    <row r="58" spans="1:13" ht="12.75">
      <c r="A58" s="1" t="str">
        <f>INDEX(Data!B$21:B$220,Graph!M58)</f>
        <v>Germany</v>
      </c>
      <c r="B58" s="1">
        <f t="shared" si="10"/>
        <v>953.6529126213592</v>
      </c>
      <c r="C58" s="1">
        <f t="shared" si="11"/>
        <v>2647.863000000002</v>
      </c>
      <c r="D58" s="1">
        <f t="shared" si="12"/>
        <v>2689.063000000002</v>
      </c>
      <c r="E58" s="1">
        <f t="shared" si="13"/>
        <v>9536529032.20074</v>
      </c>
      <c r="F58" s="1">
        <f t="shared" si="8"/>
        <v>81</v>
      </c>
      <c r="G58" s="3">
        <f t="shared" si="9"/>
        <v>2647.863000000002</v>
      </c>
      <c r="H58" s="1">
        <f>INDEX(Data!F$21:F$220,Graph!M58)</f>
        <v>953.6529126213592</v>
      </c>
      <c r="I58" s="1">
        <f>INDEX(Data!G$21:G$220,Graph!M58)</f>
        <v>82.4</v>
      </c>
      <c r="J58">
        <f t="shared" si="14"/>
        <v>41.2</v>
      </c>
      <c r="K58" s="1">
        <f t="shared" si="15"/>
        <v>-3.456462378640822</v>
      </c>
      <c r="L58">
        <v>11</v>
      </c>
      <c r="M58">
        <v>19</v>
      </c>
    </row>
    <row r="59" spans="1:13" ht="12.75">
      <c r="A59" s="1" t="str">
        <f>INDEX(Data!B$21:B$220,Graph!M59)</f>
        <v>Viet Nam</v>
      </c>
      <c r="B59" s="1">
        <f t="shared" si="10"/>
        <v>1101.046077210461</v>
      </c>
      <c r="C59" s="1">
        <f t="shared" si="11"/>
        <v>2927.715000000002</v>
      </c>
      <c r="D59" s="1">
        <f t="shared" si="12"/>
        <v>2967.865000000002</v>
      </c>
      <c r="E59" s="1">
        <f t="shared" si="13"/>
        <v>11010460124.864313</v>
      </c>
      <c r="F59" s="1">
        <f t="shared" si="8"/>
        <v>93</v>
      </c>
      <c r="G59" s="3">
        <f t="shared" si="9"/>
        <v>2927.715000000002</v>
      </c>
      <c r="H59" s="1">
        <f>INDEX(Data!F$21:F$220,Graph!M59)</f>
        <v>1101.046077210461</v>
      </c>
      <c r="I59" s="1">
        <f>INDEX(Data!G$21:G$220,Graph!M59)</f>
        <v>80.3</v>
      </c>
      <c r="J59">
        <f t="shared" si="14"/>
        <v>40.15</v>
      </c>
      <c r="K59" s="1">
        <f t="shared" si="15"/>
        <v>-4.887509882494669</v>
      </c>
      <c r="L59">
        <v>5</v>
      </c>
      <c r="M59">
        <v>112</v>
      </c>
    </row>
    <row r="60" spans="1:13" ht="12.75">
      <c r="A60" s="1" t="str">
        <f>INDEX(Data!B$21:B$220,Graph!M60)</f>
        <v>Philippines</v>
      </c>
      <c r="B60" s="1">
        <f t="shared" si="10"/>
        <v>1140.4452926208653</v>
      </c>
      <c r="C60" s="1">
        <f t="shared" si="11"/>
        <v>3027.3930000000023</v>
      </c>
      <c r="D60" s="1">
        <f t="shared" si="12"/>
        <v>3066.6930000000025</v>
      </c>
      <c r="E60" s="1">
        <f t="shared" si="13"/>
        <v>11404452095.591969</v>
      </c>
      <c r="F60" s="1">
        <f t="shared" si="8"/>
        <v>99</v>
      </c>
      <c r="G60" s="3">
        <f t="shared" si="9"/>
        <v>3027.3930000000023</v>
      </c>
      <c r="H60" s="1">
        <f>INDEX(Data!F$21:F$220,Graph!M60)</f>
        <v>1140.4452926208653</v>
      </c>
      <c r="I60" s="1">
        <f>INDEX(Data!G$21:G$220,Graph!M60)</f>
        <v>78.6</v>
      </c>
      <c r="J60">
        <f t="shared" si="14"/>
        <v>39.3</v>
      </c>
      <c r="K60" s="1">
        <f t="shared" si="15"/>
        <v>-55.39840187291793</v>
      </c>
      <c r="L60">
        <v>5</v>
      </c>
      <c r="M60">
        <v>83</v>
      </c>
    </row>
    <row r="61" spans="1:13" ht="12.75">
      <c r="A61" s="1" t="str">
        <f>INDEX(Data!B$21:B$220,Graph!M61)</f>
        <v>Egypt</v>
      </c>
      <c r="B61" s="1">
        <f t="shared" si="10"/>
        <v>877.2340425531914</v>
      </c>
      <c r="C61" s="1">
        <f t="shared" si="11"/>
        <v>2386.1090000000017</v>
      </c>
      <c r="D61" s="1">
        <f t="shared" si="12"/>
        <v>2421.3590000000017</v>
      </c>
      <c r="E61" s="1">
        <f t="shared" si="13"/>
        <v>8772340131.294323</v>
      </c>
      <c r="F61" s="1">
        <f t="shared" si="8"/>
        <v>69</v>
      </c>
      <c r="G61" s="3">
        <f t="shared" si="9"/>
        <v>2386.1090000000017</v>
      </c>
      <c r="H61" s="1">
        <f>INDEX(Data!F$21:F$220,Graph!M61)</f>
        <v>877.2340425531914</v>
      </c>
      <c r="I61" s="1">
        <f>INDEX(Data!G$21:G$220,Graph!M61)</f>
        <v>70.5</v>
      </c>
      <c r="J61">
        <f t="shared" si="14"/>
        <v>35.25</v>
      </c>
      <c r="K61" s="1">
        <f t="shared" si="15"/>
        <v>-6.705351386202551</v>
      </c>
      <c r="L61">
        <v>3</v>
      </c>
      <c r="M61">
        <v>120</v>
      </c>
    </row>
    <row r="62" spans="1:13" ht="12.75">
      <c r="A62" s="1" t="str">
        <f>INDEX(Data!B$21:B$220,Graph!M62)</f>
        <v>Turkey</v>
      </c>
      <c r="B62" s="1">
        <f t="shared" si="10"/>
        <v>772.3470839260314</v>
      </c>
      <c r="C62" s="1">
        <f t="shared" si="11"/>
        <v>2231.2700000000004</v>
      </c>
      <c r="D62" s="1">
        <f t="shared" si="12"/>
        <v>2266.4200000000005</v>
      </c>
      <c r="E62" s="1">
        <f t="shared" si="13"/>
        <v>7723470099.262282</v>
      </c>
      <c r="F62" s="1">
        <f t="shared" si="8"/>
        <v>58</v>
      </c>
      <c r="G62" s="3">
        <f t="shared" si="9"/>
        <v>2231.2700000000004</v>
      </c>
      <c r="H62" s="1">
        <f>INDEX(Data!F$21:F$220,Graph!M62)</f>
        <v>772.3470839260314</v>
      </c>
      <c r="I62" s="1">
        <f>INDEX(Data!G$21:G$220,Graph!M62)</f>
        <v>70.3</v>
      </c>
      <c r="J62">
        <f t="shared" si="14"/>
        <v>35.15</v>
      </c>
      <c r="K62" s="1">
        <f t="shared" si="15"/>
        <v>-5.060323481376031</v>
      </c>
      <c r="L62">
        <v>9</v>
      </c>
      <c r="M62">
        <v>88</v>
      </c>
    </row>
    <row r="63" spans="1:13" ht="12.75">
      <c r="A63" s="1" t="str">
        <f>INDEX(Data!B$21:B$220,Graph!M63)</f>
        <v>Ethiopia</v>
      </c>
      <c r="B63" s="1">
        <f t="shared" si="10"/>
        <v>942.0289855072464</v>
      </c>
      <c r="C63" s="1">
        <f t="shared" si="11"/>
        <v>2571.563000000002</v>
      </c>
      <c r="D63" s="1">
        <f t="shared" si="12"/>
        <v>2606.063000000002</v>
      </c>
      <c r="E63" s="1">
        <f t="shared" si="13"/>
        <v>9420289181.054018</v>
      </c>
      <c r="F63" s="1">
        <f t="shared" si="8"/>
        <v>79</v>
      </c>
      <c r="G63" s="3">
        <f t="shared" si="9"/>
        <v>2571.563000000002</v>
      </c>
      <c r="H63" s="1">
        <f>INDEX(Data!F$21:F$220,Graph!M63)</f>
        <v>942.0289855072464</v>
      </c>
      <c r="I63" s="1">
        <f>INDEX(Data!G$21:G$220,Graph!M63)</f>
        <v>69</v>
      </c>
      <c r="J63">
        <f t="shared" si="14"/>
        <v>34.5</v>
      </c>
      <c r="K63" s="1">
        <f t="shared" si="15"/>
        <v>-7.971014492753625</v>
      </c>
      <c r="L63">
        <v>2</v>
      </c>
      <c r="M63">
        <v>170</v>
      </c>
    </row>
    <row r="64" spans="1:13" ht="12.75">
      <c r="A64" s="1" t="str">
        <f>INDEX(Data!B$21:B$220,Graph!M64)</f>
        <v>Iran (Islamic Republic of)</v>
      </c>
      <c r="B64" s="1">
        <f t="shared" si="10"/>
        <v>2097.6651982378858</v>
      </c>
      <c r="C64" s="1">
        <f t="shared" si="11"/>
        <v>5404.782000000002</v>
      </c>
      <c r="D64" s="1">
        <f t="shared" si="12"/>
        <v>5438.832000000002</v>
      </c>
      <c r="E64" s="1">
        <f t="shared" si="13"/>
        <v>20976651111.909836</v>
      </c>
      <c r="F64" s="1">
        <f t="shared" si="8"/>
        <v>157</v>
      </c>
      <c r="G64" s="3">
        <f t="shared" si="9"/>
        <v>5404.782000000002</v>
      </c>
      <c r="H64" s="1">
        <f>INDEX(Data!F$21:F$220,Graph!M64)</f>
        <v>2097.6651982378858</v>
      </c>
      <c r="I64" s="1">
        <f>INDEX(Data!G$21:G$220,Graph!M64)</f>
        <v>68.1</v>
      </c>
      <c r="J64">
        <f t="shared" si="14"/>
        <v>34.05</v>
      </c>
      <c r="K64" s="1">
        <f t="shared" si="15"/>
        <v>-61.541150968463626</v>
      </c>
      <c r="L64">
        <v>6</v>
      </c>
      <c r="M64">
        <v>101</v>
      </c>
    </row>
    <row r="65" spans="1:13" ht="12.75">
      <c r="A65" s="1" t="str">
        <f>INDEX(Data!B$21:B$220,Graph!M65)</f>
        <v>Thailand</v>
      </c>
      <c r="B65" s="1">
        <f t="shared" si="10"/>
        <v>2652.331189710611</v>
      </c>
      <c r="C65" s="1">
        <f t="shared" si="11"/>
        <v>5554.982000000003</v>
      </c>
      <c r="D65" s="1">
        <f t="shared" si="12"/>
        <v>5586.082000000003</v>
      </c>
      <c r="E65" s="1">
        <f t="shared" si="13"/>
        <v>26523311085.964638</v>
      </c>
      <c r="F65" s="1">
        <f t="shared" si="8"/>
        <v>168</v>
      </c>
      <c r="G65" s="3">
        <f t="shared" si="9"/>
        <v>5554.982000000003</v>
      </c>
      <c r="H65" s="1">
        <f>INDEX(Data!F$21:F$220,Graph!M65)</f>
        <v>2652.331189710611</v>
      </c>
      <c r="I65" s="1">
        <f>INDEX(Data!G$21:G$220,Graph!M65)</f>
        <v>62.2</v>
      </c>
      <c r="J65">
        <f t="shared" si="14"/>
        <v>31.1</v>
      </c>
      <c r="K65" s="1">
        <f t="shared" si="15"/>
        <v>-28.081181423409816</v>
      </c>
      <c r="L65">
        <v>5</v>
      </c>
      <c r="M65">
        <v>76</v>
      </c>
    </row>
    <row r="66" spans="1:13" ht="12.75">
      <c r="A66" s="1" t="str">
        <f>INDEX(Data!B$21:B$220,Graph!M66)</f>
        <v>France</v>
      </c>
      <c r="B66" s="1">
        <f t="shared" si="10"/>
        <v>884.7491638795987</v>
      </c>
      <c r="C66" s="1">
        <f t="shared" si="11"/>
        <v>2457.9280000000017</v>
      </c>
      <c r="D66" s="1">
        <f t="shared" si="12"/>
        <v>2487.828000000002</v>
      </c>
      <c r="E66" s="1">
        <f t="shared" si="13"/>
        <v>8847491025.580149</v>
      </c>
      <c r="F66" s="1">
        <f t="shared" si="8"/>
        <v>72</v>
      </c>
      <c r="G66" s="3">
        <f t="shared" si="9"/>
        <v>2457.9280000000017</v>
      </c>
      <c r="H66" s="1">
        <f>INDEX(Data!F$21:F$220,Graph!M66)</f>
        <v>884.7491638795987</v>
      </c>
      <c r="I66" s="1">
        <f>INDEX(Data!G$21:G$220,Graph!M66)</f>
        <v>59.8</v>
      </c>
      <c r="J66">
        <f t="shared" si="14"/>
        <v>29.9</v>
      </c>
      <c r="K66" s="1">
        <f t="shared" si="15"/>
        <v>-3.496450155489015</v>
      </c>
      <c r="L66">
        <v>11</v>
      </c>
      <c r="M66">
        <v>16</v>
      </c>
    </row>
    <row r="67" spans="1:13" ht="12.75">
      <c r="A67" s="1" t="str">
        <f>INDEX(Data!B$21:B$220,Graph!M67)</f>
        <v>United Kingdom</v>
      </c>
      <c r="B67" s="1">
        <f t="shared" si="10"/>
        <v>1477.9357021996616</v>
      </c>
      <c r="C67" s="1">
        <f t="shared" si="11"/>
        <v>4669.084000000002</v>
      </c>
      <c r="D67" s="1">
        <f t="shared" si="12"/>
        <v>4698.634000000002</v>
      </c>
      <c r="E67" s="1">
        <f t="shared" si="13"/>
        <v>14779357021.468008</v>
      </c>
      <c r="F67" s="1">
        <f t="shared" si="8"/>
        <v>118</v>
      </c>
      <c r="G67" s="3">
        <f t="shared" si="9"/>
        <v>4669.084000000002</v>
      </c>
      <c r="H67" s="1">
        <f>INDEX(Data!F$21:F$220,Graph!M67)</f>
        <v>1477.9357021996616</v>
      </c>
      <c r="I67" s="1">
        <f>INDEX(Data!G$21:G$220,Graph!M67)</f>
        <v>59.1</v>
      </c>
      <c r="J67">
        <f t="shared" si="14"/>
        <v>29.55</v>
      </c>
      <c r="K67" s="1">
        <f t="shared" si="15"/>
        <v>-3.985350431917368</v>
      </c>
      <c r="L67">
        <v>11</v>
      </c>
      <c r="M67">
        <v>12</v>
      </c>
    </row>
    <row r="68" spans="1:13" ht="12.75">
      <c r="A68" s="1" t="str">
        <f>INDEX(Data!B$21:B$220,Graph!M68)</f>
        <v>Italy</v>
      </c>
      <c r="B68" s="1">
        <f t="shared" si="10"/>
        <v>1042.7826086956522</v>
      </c>
      <c r="C68" s="1">
        <f t="shared" si="11"/>
        <v>2780.0130000000017</v>
      </c>
      <c r="D68" s="1">
        <f t="shared" si="12"/>
        <v>2808.7630000000017</v>
      </c>
      <c r="E68" s="1">
        <f t="shared" si="13"/>
        <v>10427826030.211681</v>
      </c>
      <c r="F68" s="1">
        <f t="shared" si="8"/>
        <v>85</v>
      </c>
      <c r="G68" s="3">
        <f t="shared" si="9"/>
        <v>2780.0130000000017</v>
      </c>
      <c r="H68" s="1">
        <f>INDEX(Data!F$21:F$220,Graph!M68)</f>
        <v>1042.7826086956522</v>
      </c>
      <c r="I68" s="1">
        <f>INDEX(Data!G$21:G$220,Graph!M68)</f>
        <v>57.5</v>
      </c>
      <c r="J68">
        <f t="shared" si="14"/>
        <v>28.75</v>
      </c>
      <c r="K68" s="1">
        <f t="shared" si="15"/>
        <v>-2.2573913043477205</v>
      </c>
      <c r="L68">
        <v>11</v>
      </c>
      <c r="M68">
        <v>21</v>
      </c>
    </row>
    <row r="69" spans="1:13" ht="12.75">
      <c r="A69" s="1" t="str">
        <f>INDEX(Data!B$21:B$220,Graph!M69)</f>
        <v>Democratic Rep Congo</v>
      </c>
      <c r="B69" s="1">
        <f t="shared" si="10"/>
        <v>585.9375</v>
      </c>
      <c r="C69" s="1">
        <f t="shared" si="11"/>
        <v>1736.988</v>
      </c>
      <c r="D69" s="1">
        <f t="shared" si="12"/>
        <v>1762.588</v>
      </c>
      <c r="E69" s="1">
        <f t="shared" si="13"/>
        <v>5859375176.202402</v>
      </c>
      <c r="F69" s="1">
        <f t="shared" si="8"/>
        <v>30</v>
      </c>
      <c r="G69" s="3">
        <f t="shared" si="9"/>
        <v>1736.988</v>
      </c>
      <c r="H69" s="1">
        <f>INDEX(Data!F$21:F$220,Graph!M69)</f>
        <v>585.9375</v>
      </c>
      <c r="I69" s="1">
        <f>INDEX(Data!G$21:G$220,Graph!M69)</f>
        <v>51.2</v>
      </c>
      <c r="J69">
        <f t="shared" si="14"/>
        <v>25.6</v>
      </c>
      <c r="K69" s="1">
        <f t="shared" si="15"/>
        <v>-5.366847826086882</v>
      </c>
      <c r="L69">
        <v>1</v>
      </c>
      <c r="M69">
        <v>168</v>
      </c>
    </row>
    <row r="70" spans="1:13" ht="12.75">
      <c r="A70" s="1" t="str">
        <f>INDEX(Data!B$21:B$220,Graph!M70)</f>
        <v>Myanmar</v>
      </c>
      <c r="B70" s="1">
        <f t="shared" si="10"/>
        <v>1226.993865030675</v>
      </c>
      <c r="C70" s="1">
        <f t="shared" si="11"/>
        <v>4457.584000000002</v>
      </c>
      <c r="D70" s="1">
        <f t="shared" si="12"/>
        <v>4482.0340000000015</v>
      </c>
      <c r="E70" s="1">
        <f t="shared" si="13"/>
        <v>12269938139.833935</v>
      </c>
      <c r="F70" s="1">
        <f t="shared" si="8"/>
        <v>105</v>
      </c>
      <c r="G70" s="3">
        <f t="shared" si="9"/>
        <v>4457.584000000002</v>
      </c>
      <c r="H70" s="1">
        <f>INDEX(Data!F$21:F$220,Graph!M70)</f>
        <v>1226.993865030675</v>
      </c>
      <c r="I70" s="1">
        <f>INDEX(Data!G$21:G$220,Graph!M70)</f>
        <v>48.9</v>
      </c>
      <c r="J70">
        <f t="shared" si="14"/>
        <v>24.45</v>
      </c>
      <c r="K70" s="1">
        <f t="shared" si="15"/>
        <v>-28.789717058877386</v>
      </c>
      <c r="L70">
        <v>5</v>
      </c>
      <c r="M70">
        <v>132</v>
      </c>
    </row>
    <row r="71" spans="1:13" ht="12.75">
      <c r="A71" s="1" t="str">
        <f>INDEX(Data!B$21:B$220,Graph!M71)</f>
        <v>Ukraine</v>
      </c>
      <c r="B71" s="1">
        <f t="shared" si="10"/>
        <v>3421.6973415132925</v>
      </c>
      <c r="C71" s="1">
        <f t="shared" si="11"/>
        <v>5697.662000000001</v>
      </c>
      <c r="D71" s="1">
        <f t="shared" si="12"/>
        <v>5722.112000000001</v>
      </c>
      <c r="E71" s="1">
        <f t="shared" si="13"/>
        <v>34216973077.833935</v>
      </c>
      <c r="F71" s="1">
        <f t="shared" si="8"/>
        <v>182</v>
      </c>
      <c r="G71" s="3">
        <f t="shared" si="9"/>
        <v>5697.662000000001</v>
      </c>
      <c r="H71" s="1">
        <f>INDEX(Data!F$21:F$220,Graph!M71)</f>
        <v>3421.6973415132925</v>
      </c>
      <c r="I71" s="1">
        <f>INDEX(Data!G$21:G$220,Graph!M71)</f>
        <v>48.9</v>
      </c>
      <c r="J71">
        <f t="shared" si="14"/>
        <v>24.45</v>
      </c>
      <c r="K71" s="1">
        <f t="shared" si="15"/>
        <v>-11.379581563630381</v>
      </c>
      <c r="L71">
        <v>9</v>
      </c>
      <c r="M71">
        <v>70</v>
      </c>
    </row>
    <row r="72" spans="1:13" ht="12.75">
      <c r="A72" s="1" t="str">
        <f>INDEX(Data!B$21:B$220,Graph!M72)</f>
        <v>Republic of Korea</v>
      </c>
      <c r="B72" s="1">
        <f t="shared" si="10"/>
        <v>967.9746835443038</v>
      </c>
      <c r="C72" s="1">
        <f t="shared" si="11"/>
        <v>2725.563000000002</v>
      </c>
      <c r="D72" s="1">
        <f t="shared" si="12"/>
        <v>2749.2630000000017</v>
      </c>
      <c r="E72" s="1">
        <f t="shared" si="13"/>
        <v>9679746035.59363</v>
      </c>
      <c r="F72" s="1">
        <f t="shared" si="8"/>
        <v>83</v>
      </c>
      <c r="G72" s="3">
        <f t="shared" si="9"/>
        <v>2725.563000000002</v>
      </c>
      <c r="H72" s="1">
        <f>INDEX(Data!F$21:F$220,Graph!M72)</f>
        <v>967.9746835443038</v>
      </c>
      <c r="I72" s="1">
        <f>INDEX(Data!G$21:G$220,Graph!M72)</f>
        <v>47.4</v>
      </c>
      <c r="J72">
        <f t="shared" si="14"/>
        <v>23.7</v>
      </c>
      <c r="K72" s="1">
        <f t="shared" si="15"/>
        <v>-45.02531645569616</v>
      </c>
      <c r="L72">
        <v>7</v>
      </c>
      <c r="M72">
        <v>28</v>
      </c>
    </row>
    <row r="73" spans="1:13" ht="12.75">
      <c r="A73" s="1" t="str">
        <f>INDEX(Data!B$21:B$220,Graph!M73)</f>
        <v>South Africa</v>
      </c>
      <c r="B73" s="1">
        <f t="shared" si="10"/>
        <v>3513.4375</v>
      </c>
      <c r="C73" s="1">
        <f t="shared" si="11"/>
        <v>5745.812000000002</v>
      </c>
      <c r="D73" s="1">
        <f t="shared" si="12"/>
        <v>5768.212000000001</v>
      </c>
      <c r="E73" s="1">
        <f t="shared" si="13"/>
        <v>35134375126.1771</v>
      </c>
      <c r="F73" s="1">
        <f t="shared" si="8"/>
        <v>184</v>
      </c>
      <c r="G73" s="3">
        <f t="shared" si="9"/>
        <v>5745.812000000002</v>
      </c>
      <c r="H73" s="1">
        <f>INDEX(Data!F$21:F$220,Graph!M73)</f>
        <v>3513.4375</v>
      </c>
      <c r="I73" s="1">
        <f>INDEX(Data!G$21:G$220,Graph!M73)</f>
        <v>44.8</v>
      </c>
      <c r="J73">
        <f t="shared" si="14"/>
        <v>22.4</v>
      </c>
      <c r="K73" s="1">
        <f t="shared" si="15"/>
        <v>-67.03869047619037</v>
      </c>
      <c r="L73">
        <v>2</v>
      </c>
      <c r="M73">
        <v>119</v>
      </c>
    </row>
    <row r="74" spans="1:13" ht="12.75">
      <c r="A74" s="1" t="str">
        <f>INDEX(Data!B$21:B$220,Graph!M74)</f>
        <v>Colombia</v>
      </c>
      <c r="B74" s="1">
        <f t="shared" si="10"/>
        <v>1575.7471264367816</v>
      </c>
      <c r="C74" s="1">
        <f t="shared" si="11"/>
        <v>4879.982000000002</v>
      </c>
      <c r="D74" s="1">
        <f t="shared" si="12"/>
        <v>4901.732000000002</v>
      </c>
      <c r="E74" s="1">
        <f t="shared" si="13"/>
        <v>15757471079.968838</v>
      </c>
      <c r="F74" s="1">
        <f t="shared" si="8"/>
        <v>130</v>
      </c>
      <c r="G74" s="3">
        <f t="shared" si="9"/>
        <v>4879.982000000002</v>
      </c>
      <c r="H74" s="1">
        <f>INDEX(Data!F$21:F$220,Graph!M74)</f>
        <v>1575.7471264367816</v>
      </c>
      <c r="I74" s="1">
        <f>INDEX(Data!G$21:G$220,Graph!M74)</f>
        <v>43.5</v>
      </c>
      <c r="J74">
        <f t="shared" si="14"/>
        <v>21.75</v>
      </c>
      <c r="K74" s="1">
        <f t="shared" si="15"/>
        <v>-12.131661442006134</v>
      </c>
      <c r="L74">
        <v>8</v>
      </c>
      <c r="M74">
        <v>73</v>
      </c>
    </row>
    <row r="75" spans="1:13" ht="12.75">
      <c r="A75" s="1" t="str">
        <f>INDEX(Data!B$21:B$220,Graph!M75)</f>
        <v>Spain</v>
      </c>
      <c r="B75" s="1">
        <f t="shared" si="10"/>
        <v>1556.2439024390244</v>
      </c>
      <c r="C75" s="1">
        <f t="shared" si="11"/>
        <v>4837.732000000002</v>
      </c>
      <c r="D75" s="1">
        <f t="shared" si="12"/>
        <v>4858.232000000002</v>
      </c>
      <c r="E75" s="1">
        <f t="shared" si="13"/>
        <v>15562439026.568329</v>
      </c>
      <c r="F75" s="1">
        <f t="shared" si="8"/>
        <v>129</v>
      </c>
      <c r="G75" s="3">
        <f t="shared" si="9"/>
        <v>4837.732000000002</v>
      </c>
      <c r="H75" s="1">
        <f>INDEX(Data!F$21:F$220,Graph!M75)</f>
        <v>1556.2439024390244</v>
      </c>
      <c r="I75" s="1">
        <f>INDEX(Data!G$21:G$220,Graph!M75)</f>
        <v>41</v>
      </c>
      <c r="J75">
        <f t="shared" si="14"/>
        <v>20.5</v>
      </c>
      <c r="K75" s="1">
        <f t="shared" si="15"/>
        <v>-19.50322399775723</v>
      </c>
      <c r="L75">
        <v>11</v>
      </c>
      <c r="M75">
        <v>20</v>
      </c>
    </row>
    <row r="76" spans="1:13" ht="12.75">
      <c r="A76" s="1" t="str">
        <f>INDEX(Data!B$21:B$220,Graph!M76)</f>
        <v>Poland</v>
      </c>
      <c r="B76" s="1">
        <f t="shared" si="10"/>
        <v>2249.9740932642485</v>
      </c>
      <c r="C76" s="1">
        <f t="shared" si="11"/>
        <v>5478.1820000000025</v>
      </c>
      <c r="D76" s="1">
        <f t="shared" si="12"/>
        <v>5497.482000000003</v>
      </c>
      <c r="E76" s="1">
        <f t="shared" si="13"/>
        <v>22499740043.18384</v>
      </c>
      <c r="F76" s="1">
        <f t="shared" si="8"/>
        <v>162</v>
      </c>
      <c r="G76" s="3">
        <f t="shared" si="9"/>
        <v>5478.1820000000025</v>
      </c>
      <c r="H76" s="1">
        <f>INDEX(Data!F$21:F$220,Graph!M76)</f>
        <v>2249.9740932642485</v>
      </c>
      <c r="I76" s="1">
        <f>INDEX(Data!G$21:G$220,Graph!M76)</f>
        <v>38.6</v>
      </c>
      <c r="J76">
        <f t="shared" si="14"/>
        <v>19.3</v>
      </c>
      <c r="K76" s="1">
        <f t="shared" si="15"/>
        <v>-5.9874451972900715</v>
      </c>
      <c r="L76">
        <v>9</v>
      </c>
      <c r="M76">
        <v>37</v>
      </c>
    </row>
    <row r="77" spans="1:13" ht="12.75">
      <c r="A77" s="1" t="str">
        <f>INDEX(Data!B$21:B$220,Graph!M77)</f>
        <v>Argentina</v>
      </c>
      <c r="B77" s="1">
        <f t="shared" si="10"/>
        <v>1481.921052631579</v>
      </c>
      <c r="C77" s="1">
        <f t="shared" si="11"/>
        <v>4717.634000000002</v>
      </c>
      <c r="D77" s="1">
        <f t="shared" si="12"/>
        <v>4736.634000000002</v>
      </c>
      <c r="E77" s="1">
        <f t="shared" si="13"/>
        <v>14819210040.08772</v>
      </c>
      <c r="F77" s="1">
        <f t="shared" si="8"/>
        <v>119</v>
      </c>
      <c r="G77" s="3">
        <f t="shared" si="9"/>
        <v>4717.634000000002</v>
      </c>
      <c r="H77" s="1">
        <f>INDEX(Data!F$21:F$220,Graph!M77)</f>
        <v>1481.921052631579</v>
      </c>
      <c r="I77" s="1">
        <f>INDEX(Data!G$21:G$220,Graph!M77)</f>
        <v>38</v>
      </c>
      <c r="J77">
        <f t="shared" si="14"/>
        <v>19</v>
      </c>
      <c r="K77" s="1">
        <f t="shared" si="15"/>
        <v>-3.245614035087783</v>
      </c>
      <c r="L77">
        <v>8</v>
      </c>
      <c r="M77">
        <v>34</v>
      </c>
    </row>
    <row r="78" spans="1:13" ht="12.75">
      <c r="A78" s="1" t="str">
        <f>INDEX(Data!B$21:B$220,Graph!M78)</f>
        <v>United Republic Tanzania</v>
      </c>
      <c r="B78" s="1">
        <f t="shared" si="10"/>
        <v>1278.6776859504134</v>
      </c>
      <c r="C78" s="1">
        <f t="shared" si="11"/>
        <v>4542.684000000002</v>
      </c>
      <c r="D78" s="1">
        <f t="shared" si="12"/>
        <v>4560.834000000002</v>
      </c>
      <c r="E78" s="1">
        <f t="shared" si="13"/>
        <v>12786776167.815376</v>
      </c>
      <c r="F78" s="1">
        <f t="shared" si="8"/>
        <v>108</v>
      </c>
      <c r="G78" s="3">
        <f t="shared" si="9"/>
        <v>4542.684000000002</v>
      </c>
      <c r="H78" s="1">
        <f>INDEX(Data!F$21:F$220,Graph!M78)</f>
        <v>1278.6776859504134</v>
      </c>
      <c r="I78" s="1">
        <f>INDEX(Data!G$21:G$220,Graph!M78)</f>
        <v>36.3</v>
      </c>
      <c r="J78">
        <f t="shared" si="14"/>
        <v>18.15</v>
      </c>
      <c r="K78" s="1">
        <f t="shared" si="15"/>
        <v>-1.3223140495865664</v>
      </c>
      <c r="L78">
        <v>2</v>
      </c>
      <c r="M78">
        <v>162</v>
      </c>
    </row>
    <row r="79" spans="1:13" ht="12.75">
      <c r="A79" s="1" t="str">
        <f>INDEX(Data!B$21:B$220,Graph!M79)</f>
        <v>Sudan</v>
      </c>
      <c r="B79" s="1">
        <f t="shared" si="10"/>
        <v>364.74164133738606</v>
      </c>
      <c r="C79" s="1">
        <f t="shared" si="11"/>
        <v>1247.2709999999997</v>
      </c>
      <c r="D79" s="1">
        <f t="shared" si="12"/>
        <v>1263.7209999999998</v>
      </c>
      <c r="E79" s="1">
        <f t="shared" si="13"/>
        <v>3647416144.2706842</v>
      </c>
      <c r="F79" s="1">
        <f aca="true" t="shared" si="16" ref="F79:F110">RANK(E79,E$47:E$246,1)</f>
        <v>12</v>
      </c>
      <c r="G79" s="3">
        <f aca="true" t="shared" si="17" ref="G79:G110">C79</f>
        <v>1247.2709999999997</v>
      </c>
      <c r="H79" s="1">
        <f>INDEX(Data!F$21:F$220,Graph!M79)</f>
        <v>364.74164133738606</v>
      </c>
      <c r="I79" s="1">
        <f>INDEX(Data!G$21:G$220,Graph!M79)</f>
        <v>32.9</v>
      </c>
      <c r="J79">
        <f t="shared" si="14"/>
        <v>16.45</v>
      </c>
      <c r="K79" s="1">
        <f t="shared" si="15"/>
        <v>-0.7345491388044252</v>
      </c>
      <c r="L79">
        <v>3</v>
      </c>
      <c r="M79">
        <v>139</v>
      </c>
    </row>
    <row r="80" spans="1:13" ht="12.75">
      <c r="A80" s="1" t="str">
        <f>INDEX(Data!B$21:B$220,Graph!M80)</f>
        <v>Kenya</v>
      </c>
      <c r="B80" s="1">
        <f t="shared" si="10"/>
        <v>1523.8095238095239</v>
      </c>
      <c r="C80" s="1">
        <f t="shared" si="11"/>
        <v>4799.082000000002</v>
      </c>
      <c r="D80" s="1">
        <f t="shared" si="12"/>
        <v>4814.832000000002</v>
      </c>
      <c r="E80" s="1">
        <f t="shared" si="13"/>
        <v>15238095153.0464</v>
      </c>
      <c r="F80" s="1">
        <f t="shared" si="16"/>
        <v>127</v>
      </c>
      <c r="G80" s="3">
        <f t="shared" si="17"/>
        <v>4799.082000000002</v>
      </c>
      <c r="H80" s="1">
        <f>INDEX(Data!F$21:F$220,Graph!M80)</f>
        <v>1523.8095238095239</v>
      </c>
      <c r="I80" s="1">
        <f>INDEX(Data!G$21:G$220,Graph!M80)</f>
        <v>31.5</v>
      </c>
      <c r="J80">
        <f t="shared" si="14"/>
        <v>15.75</v>
      </c>
      <c r="K80" s="1">
        <f t="shared" si="15"/>
        <v>-17.85714285714289</v>
      </c>
      <c r="L80">
        <v>2</v>
      </c>
      <c r="M80">
        <v>148</v>
      </c>
    </row>
    <row r="81" spans="1:13" ht="12.75">
      <c r="A81" s="1" t="str">
        <f>INDEX(Data!B$21:B$220,Graph!M81)</f>
        <v>Algeria</v>
      </c>
      <c r="B81" s="1">
        <f t="shared" si="10"/>
        <v>1597.444089456869</v>
      </c>
      <c r="C81" s="1">
        <f t="shared" si="11"/>
        <v>4927.282000000002</v>
      </c>
      <c r="D81" s="1">
        <f t="shared" si="12"/>
        <v>4942.932000000002</v>
      </c>
      <c r="E81" s="1">
        <f t="shared" si="13"/>
        <v>15974440113.014359</v>
      </c>
      <c r="F81" s="1">
        <f t="shared" si="16"/>
        <v>132</v>
      </c>
      <c r="G81" s="3">
        <f t="shared" si="17"/>
        <v>4927.282000000002</v>
      </c>
      <c r="H81" s="1">
        <f>INDEX(Data!F$21:F$220,Graph!M81)</f>
        <v>1597.444089456869</v>
      </c>
      <c r="I81" s="1">
        <f>INDEX(Data!G$21:G$220,Graph!M81)</f>
        <v>31.3</v>
      </c>
      <c r="J81">
        <f t="shared" si="14"/>
        <v>15.65</v>
      </c>
      <c r="K81" s="1">
        <f t="shared" si="15"/>
        <v>-19.341624828845397</v>
      </c>
      <c r="L81">
        <v>3</v>
      </c>
      <c r="M81">
        <v>108</v>
      </c>
    </row>
    <row r="82" spans="1:13" ht="12.75">
      <c r="A82" s="1" t="str">
        <f>INDEX(Data!B$21:B$220,Graph!M82)</f>
        <v>Canada</v>
      </c>
      <c r="B82" s="1">
        <f t="shared" si="10"/>
        <v>1089.3290734824282</v>
      </c>
      <c r="C82" s="1">
        <f t="shared" si="11"/>
        <v>2868.1150000000016</v>
      </c>
      <c r="D82" s="1">
        <f t="shared" si="12"/>
        <v>2883.7650000000017</v>
      </c>
      <c r="E82" s="1">
        <f t="shared" si="13"/>
        <v>10893290009.014359</v>
      </c>
      <c r="F82" s="1">
        <f t="shared" si="16"/>
        <v>91</v>
      </c>
      <c r="G82" s="3">
        <f t="shared" si="17"/>
        <v>2868.1150000000016</v>
      </c>
      <c r="H82" s="1">
        <f>INDEX(Data!F$21:F$220,Graph!M82)</f>
        <v>1089.3290734824282</v>
      </c>
      <c r="I82" s="1">
        <f>INDEX(Data!G$21:G$220,Graph!M82)</f>
        <v>31.3</v>
      </c>
      <c r="J82">
        <f t="shared" si="14"/>
        <v>15.65</v>
      </c>
      <c r="K82" s="1">
        <f t="shared" si="15"/>
        <v>-7.5130317807297615</v>
      </c>
      <c r="L82">
        <v>10</v>
      </c>
      <c r="M82">
        <v>4</v>
      </c>
    </row>
    <row r="83" spans="1:13" ht="12.75">
      <c r="A83" s="1" t="str">
        <f>INDEX(Data!B$21:B$220,Graph!M83)</f>
        <v>Morocco</v>
      </c>
      <c r="B83" s="1">
        <f t="shared" si="10"/>
        <v>1800.6644518272424</v>
      </c>
      <c r="C83" s="1">
        <f t="shared" si="11"/>
        <v>5011.582000000001</v>
      </c>
      <c r="D83" s="1">
        <f t="shared" si="12"/>
        <v>5026.632000000001</v>
      </c>
      <c r="E83" s="1">
        <f t="shared" si="13"/>
        <v>18006644129.822117</v>
      </c>
      <c r="F83" s="1">
        <f t="shared" si="16"/>
        <v>142</v>
      </c>
      <c r="G83" s="3">
        <f t="shared" si="17"/>
        <v>5011.582000000001</v>
      </c>
      <c r="H83" s="1">
        <f>INDEX(Data!F$21:F$220,Graph!M83)</f>
        <v>1800.6644518272424</v>
      </c>
      <c r="I83" s="1">
        <f>INDEX(Data!G$21:G$220,Graph!M83)</f>
        <v>30.1</v>
      </c>
      <c r="J83">
        <f t="shared" si="14"/>
        <v>15.05</v>
      </c>
      <c r="K83" s="1">
        <f t="shared" si="15"/>
        <v>-57.66888150609111</v>
      </c>
      <c r="L83">
        <v>3</v>
      </c>
      <c r="M83">
        <v>125</v>
      </c>
    </row>
    <row r="84" spans="1:13" ht="12.75">
      <c r="A84" s="1" t="str">
        <f>INDEX(Data!B$21:B$220,Graph!M84)</f>
        <v>Peru</v>
      </c>
      <c r="B84" s="1">
        <f t="shared" si="10"/>
        <v>1255.7835820895523</v>
      </c>
      <c r="C84" s="1">
        <f t="shared" si="11"/>
        <v>4495.434000000002</v>
      </c>
      <c r="D84" s="1">
        <f t="shared" si="12"/>
        <v>4508.834000000002</v>
      </c>
      <c r="E84" s="1">
        <f t="shared" si="13"/>
        <v>12557835089.293446</v>
      </c>
      <c r="F84" s="1">
        <f t="shared" si="16"/>
        <v>106</v>
      </c>
      <c r="G84" s="3">
        <f t="shared" si="17"/>
        <v>4495.434000000002</v>
      </c>
      <c r="H84" s="1">
        <f>INDEX(Data!F$21:F$220,Graph!M84)</f>
        <v>1255.7835820895523</v>
      </c>
      <c r="I84" s="1">
        <f>INDEX(Data!G$21:G$220,Graph!M84)</f>
        <v>26.8</v>
      </c>
      <c r="J84">
        <f t="shared" si="14"/>
        <v>13.4</v>
      </c>
      <c r="K84" s="1">
        <f t="shared" si="15"/>
        <v>-18.101768228919127</v>
      </c>
      <c r="L84">
        <v>8</v>
      </c>
      <c r="M84">
        <v>85</v>
      </c>
    </row>
    <row r="85" spans="1:13" ht="12.75">
      <c r="A85" s="1" t="str">
        <f>INDEX(Data!B$21:B$220,Graph!M85)</f>
        <v>Uzbekistan</v>
      </c>
      <c r="B85" s="1">
        <f t="shared" si="10"/>
        <v>1867.704280155642</v>
      </c>
      <c r="C85" s="1">
        <f t="shared" si="11"/>
        <v>5049.682000000001</v>
      </c>
      <c r="D85" s="1">
        <f t="shared" si="12"/>
        <v>5062.532000000001</v>
      </c>
      <c r="E85" s="1">
        <f t="shared" si="13"/>
        <v>18677042111.11722</v>
      </c>
      <c r="F85" s="1">
        <f t="shared" si="16"/>
        <v>144</v>
      </c>
      <c r="G85" s="3">
        <f t="shared" si="17"/>
        <v>5049.682000000001</v>
      </c>
      <c r="H85" s="1">
        <f>INDEX(Data!F$21:F$220,Graph!M85)</f>
        <v>1867.704280155642</v>
      </c>
      <c r="I85" s="1">
        <f>INDEX(Data!G$21:G$220,Graph!M85)</f>
        <v>25.7</v>
      </c>
      <c r="J85">
        <f t="shared" si="14"/>
        <v>12.85</v>
      </c>
      <c r="K85" s="1">
        <f t="shared" si="15"/>
        <v>-19.368890576065496</v>
      </c>
      <c r="L85">
        <v>6</v>
      </c>
      <c r="M85">
        <v>107</v>
      </c>
    </row>
    <row r="86" spans="1:13" ht="12.75">
      <c r="A86" s="1" t="str">
        <f>INDEX(Data!B$21:B$220,Graph!M86)</f>
        <v>Venezuela</v>
      </c>
      <c r="B86" s="1">
        <f t="shared" si="10"/>
        <v>787.6984126984128</v>
      </c>
      <c r="C86" s="1">
        <f t="shared" si="11"/>
        <v>2284.4200000000005</v>
      </c>
      <c r="D86" s="1">
        <f t="shared" si="12"/>
        <v>2297.0200000000004</v>
      </c>
      <c r="E86" s="1">
        <f t="shared" si="13"/>
        <v>7876984072.03712</v>
      </c>
      <c r="F86" s="1">
        <f t="shared" si="16"/>
        <v>60</v>
      </c>
      <c r="G86" s="3">
        <f t="shared" si="17"/>
        <v>2284.4200000000005</v>
      </c>
      <c r="H86" s="1">
        <f>INDEX(Data!F$21:F$220,Graph!M86)</f>
        <v>787.6984126984128</v>
      </c>
      <c r="I86" s="1">
        <f>INDEX(Data!G$21:G$220,Graph!M86)</f>
        <v>25.2</v>
      </c>
      <c r="J86">
        <f t="shared" si="14"/>
        <v>12.6</v>
      </c>
      <c r="K86" s="1">
        <f t="shared" si="15"/>
        <v>-4.885856964508548</v>
      </c>
      <c r="L86">
        <v>8</v>
      </c>
      <c r="M86">
        <v>68</v>
      </c>
    </row>
    <row r="87" spans="1:13" ht="12.75">
      <c r="A87" s="1" t="str">
        <f>INDEX(Data!B$21:B$220,Graph!M87)</f>
        <v>Uganda</v>
      </c>
      <c r="B87" s="1">
        <f t="shared" si="10"/>
        <v>1045.04</v>
      </c>
      <c r="C87" s="1">
        <f t="shared" si="11"/>
        <v>2821.2630000000017</v>
      </c>
      <c r="D87" s="1">
        <f t="shared" si="12"/>
        <v>2833.7630000000017</v>
      </c>
      <c r="E87" s="1">
        <f t="shared" si="13"/>
        <v>10450400150.005077</v>
      </c>
      <c r="F87" s="1">
        <f t="shared" si="16"/>
        <v>86</v>
      </c>
      <c r="G87" s="3">
        <f t="shared" si="17"/>
        <v>2821.2630000000017</v>
      </c>
      <c r="H87" s="1">
        <f>INDEX(Data!F$21:F$220,Graph!M87)</f>
        <v>1045.04</v>
      </c>
      <c r="I87" s="1">
        <f>INDEX(Data!G$21:G$220,Graph!M87)</f>
        <v>25</v>
      </c>
      <c r="J87">
        <f t="shared" si="14"/>
        <v>12.5</v>
      </c>
      <c r="K87" s="1">
        <f t="shared" si="15"/>
        <v>-9.488301886792442</v>
      </c>
      <c r="L87">
        <v>2</v>
      </c>
      <c r="M87">
        <v>146</v>
      </c>
    </row>
    <row r="88" spans="1:13" ht="12.75">
      <c r="A88" s="1" t="str">
        <f>INDEX(Data!B$21:B$220,Graph!M88)</f>
        <v>Nepal</v>
      </c>
      <c r="B88" s="1">
        <f t="shared" si="10"/>
        <v>290.040650406504</v>
      </c>
      <c r="C88" s="1">
        <f t="shared" si="11"/>
        <v>29.213</v>
      </c>
      <c r="D88" s="1">
        <f t="shared" si="12"/>
        <v>41.513000000000005</v>
      </c>
      <c r="E88" s="1">
        <f t="shared" si="13"/>
        <v>2900406143.9409976</v>
      </c>
      <c r="F88" s="1">
        <f t="shared" si="16"/>
        <v>5</v>
      </c>
      <c r="G88" s="3">
        <f t="shared" si="17"/>
        <v>29.213</v>
      </c>
      <c r="H88" s="1">
        <f>INDEX(Data!F$21:F$220,Graph!M88)</f>
        <v>290.040650406504</v>
      </c>
      <c r="I88" s="1">
        <f>INDEX(Data!G$21:G$220,Graph!M88)</f>
        <v>24.6</v>
      </c>
      <c r="J88">
        <f t="shared" si="14"/>
        <v>12.3</v>
      </c>
      <c r="K88" s="1">
        <f t="shared" si="15"/>
        <v>-30.25663401464891</v>
      </c>
      <c r="L88">
        <v>4</v>
      </c>
      <c r="M88">
        <v>140</v>
      </c>
    </row>
    <row r="89" spans="1:13" ht="12.75">
      <c r="A89" s="1" t="str">
        <f>INDEX(Data!B$21:B$220,Graph!M89)</f>
        <v>Iraq</v>
      </c>
      <c r="B89" s="1">
        <f t="shared" si="10"/>
        <v>611.9951040391677</v>
      </c>
      <c r="C89" s="1">
        <f t="shared" si="11"/>
        <v>1975.6430000000003</v>
      </c>
      <c r="D89" s="1">
        <f t="shared" si="12"/>
        <v>1987.8980000000004</v>
      </c>
      <c r="E89" s="1">
        <f t="shared" si="13"/>
        <v>6119951187.926579</v>
      </c>
      <c r="F89" s="1">
        <f t="shared" si="16"/>
        <v>37</v>
      </c>
      <c r="G89" s="3">
        <f t="shared" si="17"/>
        <v>1975.6430000000003</v>
      </c>
      <c r="H89" s="1">
        <f>INDEX(Data!F$21:F$220,Graph!M89)</f>
        <v>611.9951040391677</v>
      </c>
      <c r="I89" s="1">
        <f>INDEX(Data!G$21:G$220,Graph!M89)</f>
        <v>24.51</v>
      </c>
      <c r="J89">
        <f t="shared" si="14"/>
        <v>12.255</v>
      </c>
      <c r="K89" s="1">
        <f t="shared" si="15"/>
        <v>-8.044111647106774</v>
      </c>
      <c r="L89">
        <v>6</v>
      </c>
      <c r="M89">
        <v>184</v>
      </c>
    </row>
    <row r="90" spans="1:13" ht="12.75">
      <c r="A90" s="1" t="str">
        <f>INDEX(Data!B$21:B$220,Graph!M90)</f>
        <v>Malaysia</v>
      </c>
      <c r="B90" s="1">
        <f t="shared" si="10"/>
        <v>1485.1666666666667</v>
      </c>
      <c r="C90" s="1">
        <f t="shared" si="11"/>
        <v>4748.634000000002</v>
      </c>
      <c r="D90" s="1">
        <f t="shared" si="12"/>
        <v>4760.634000000002</v>
      </c>
      <c r="E90" s="1">
        <f t="shared" si="13"/>
        <v>14851666062.844875</v>
      </c>
      <c r="F90" s="1">
        <f t="shared" si="16"/>
        <v>120</v>
      </c>
      <c r="G90" s="3">
        <f t="shared" si="17"/>
        <v>4748.634000000002</v>
      </c>
      <c r="H90" s="1">
        <f>INDEX(Data!F$21:F$220,Graph!M90)</f>
        <v>1485.1666666666667</v>
      </c>
      <c r="I90" s="1">
        <f>INDEX(Data!G$21:G$220,Graph!M90)</f>
        <v>24</v>
      </c>
      <c r="J90">
        <f t="shared" si="14"/>
        <v>12</v>
      </c>
      <c r="K90" s="1">
        <f t="shared" si="15"/>
        <v>-4.8333333333332575</v>
      </c>
      <c r="L90">
        <v>5</v>
      </c>
      <c r="M90">
        <v>59</v>
      </c>
    </row>
    <row r="91" spans="1:13" ht="12.75">
      <c r="A91" s="1" t="str">
        <f>INDEX(Data!B$21:B$220,Graph!M91)</f>
        <v>Saudi Arabia</v>
      </c>
      <c r="B91" s="1">
        <f t="shared" si="10"/>
        <v>1217.531914893617</v>
      </c>
      <c r="C91" s="1">
        <f t="shared" si="11"/>
        <v>4379.943000000002</v>
      </c>
      <c r="D91" s="1">
        <f t="shared" si="12"/>
        <v>4391.693000000002</v>
      </c>
      <c r="E91" s="1">
        <f t="shared" si="13"/>
        <v>12175319080.764774</v>
      </c>
      <c r="F91" s="1">
        <f t="shared" si="16"/>
        <v>102</v>
      </c>
      <c r="G91" s="3">
        <f t="shared" si="17"/>
        <v>4379.943000000002</v>
      </c>
      <c r="H91" s="1">
        <f>INDEX(Data!F$21:F$220,Graph!M91)</f>
        <v>1217.531914893617</v>
      </c>
      <c r="I91" s="1">
        <f>INDEX(Data!G$21:G$220,Graph!M91)</f>
        <v>23.5</v>
      </c>
      <c r="J91">
        <f t="shared" si="14"/>
        <v>11.75</v>
      </c>
      <c r="K91" s="1">
        <f t="shared" si="15"/>
        <v>-0.895010792323319</v>
      </c>
      <c r="L91">
        <v>6</v>
      </c>
      <c r="M91">
        <v>77</v>
      </c>
    </row>
    <row r="92" spans="1:13" ht="12.75">
      <c r="A92" s="1" t="str">
        <f>INDEX(Data!B$21:B$220,Graph!M92)</f>
        <v>Afghanistan</v>
      </c>
      <c r="B92" s="1">
        <f t="shared" si="10"/>
        <v>3279.141708999924</v>
      </c>
      <c r="C92" s="1">
        <f t="shared" si="11"/>
        <v>5644.147000000002</v>
      </c>
      <c r="D92" s="1">
        <f t="shared" si="12"/>
        <v>5655.612000000002</v>
      </c>
      <c r="E92" s="1">
        <f t="shared" si="13"/>
        <v>32791417181.673462</v>
      </c>
      <c r="F92" s="1">
        <f t="shared" si="16"/>
        <v>178</v>
      </c>
      <c r="G92" s="3">
        <f t="shared" si="17"/>
        <v>5644.147000000002</v>
      </c>
      <c r="H92" s="1">
        <f>INDEX(Data!F$21:F$220,Graph!M92)</f>
        <v>3279.141708999924</v>
      </c>
      <c r="I92" s="1">
        <f>INDEX(Data!G$21:G$220,Graph!M92)</f>
        <v>22.93</v>
      </c>
      <c r="J92">
        <f t="shared" si="14"/>
        <v>11.465</v>
      </c>
      <c r="K92" s="1">
        <f t="shared" si="15"/>
        <v>-44.191624333409436</v>
      </c>
      <c r="L92">
        <v>6</v>
      </c>
      <c r="M92">
        <v>178</v>
      </c>
    </row>
    <row r="93" spans="1:13" ht="12.75">
      <c r="A93" s="1" t="str">
        <f>INDEX(Data!B$21:B$220,Graph!M93)</f>
        <v>Democratic PR of Korea</v>
      </c>
      <c r="B93" s="1">
        <f t="shared" si="10"/>
        <v>1218.4269256859404</v>
      </c>
      <c r="C93" s="1">
        <f t="shared" si="11"/>
        <v>4402.963500000002</v>
      </c>
      <c r="D93" s="1">
        <f t="shared" si="12"/>
        <v>4414.234000000001</v>
      </c>
      <c r="E93" s="1">
        <f t="shared" si="13"/>
        <v>12184269184.61114</v>
      </c>
      <c r="F93" s="1">
        <f t="shared" si="16"/>
        <v>103</v>
      </c>
      <c r="G93" s="3">
        <f t="shared" si="17"/>
        <v>4402.963500000002</v>
      </c>
      <c r="H93" s="1">
        <f>INDEX(Data!F$21:F$220,Graph!M93)</f>
        <v>1218.4269256859404</v>
      </c>
      <c r="I93" s="1">
        <f>INDEX(Data!G$21:G$220,Graph!M93)</f>
        <v>22.541</v>
      </c>
      <c r="J93">
        <f t="shared" si="14"/>
        <v>11.2705</v>
      </c>
      <c r="K93" s="1">
        <f t="shared" si="15"/>
        <v>-7.128629869615224</v>
      </c>
      <c r="L93">
        <v>7</v>
      </c>
      <c r="M93">
        <v>181</v>
      </c>
    </row>
    <row r="94" spans="1:13" ht="12.75">
      <c r="A94" s="1" t="str">
        <f>INDEX(Data!B$21:B$220,Graph!M94)</f>
        <v>Romania</v>
      </c>
      <c r="B94" s="1">
        <f t="shared" si="10"/>
        <v>1616.7857142857144</v>
      </c>
      <c r="C94" s="1">
        <f t="shared" si="11"/>
        <v>4954.132000000002</v>
      </c>
      <c r="D94" s="1">
        <f t="shared" si="12"/>
        <v>4965.332000000002</v>
      </c>
      <c r="E94" s="1">
        <f t="shared" si="13"/>
        <v>16167857072.588552</v>
      </c>
      <c r="F94" s="1">
        <f t="shared" si="16"/>
        <v>133</v>
      </c>
      <c r="G94" s="3">
        <f t="shared" si="17"/>
        <v>4954.132000000002</v>
      </c>
      <c r="H94" s="1">
        <f>INDEX(Data!F$21:F$220,Graph!M94)</f>
        <v>1616.7857142857144</v>
      </c>
      <c r="I94" s="1">
        <f>INDEX(Data!G$21:G$220,Graph!M94)</f>
        <v>22.4</v>
      </c>
      <c r="J94">
        <f t="shared" si="14"/>
        <v>11.2</v>
      </c>
      <c r="K94" s="1">
        <f t="shared" si="15"/>
        <v>-7.658730158729895</v>
      </c>
      <c r="L94">
        <v>9</v>
      </c>
      <c r="M94">
        <v>69</v>
      </c>
    </row>
    <row r="95" spans="1:13" ht="12.75">
      <c r="A95" s="1" t="str">
        <f>INDEX(Data!B$21:B$220,Graph!M95)</f>
        <v>Taiwan</v>
      </c>
      <c r="B95" s="1">
        <f t="shared" si="10"/>
        <v>2825.809523809524</v>
      </c>
      <c r="C95" s="1">
        <f t="shared" si="11"/>
        <v>5608.882000000002</v>
      </c>
      <c r="D95" s="1">
        <f t="shared" si="12"/>
        <v>5619.382000000002</v>
      </c>
      <c r="E95" s="1">
        <f t="shared" si="13"/>
        <v>28258095201.364265</v>
      </c>
      <c r="F95" s="1">
        <f t="shared" si="16"/>
        <v>171</v>
      </c>
      <c r="G95" s="3">
        <f t="shared" si="17"/>
        <v>5608.882000000002</v>
      </c>
      <c r="H95" s="1">
        <f>INDEX(Data!F$21:F$220,Graph!M95)</f>
        <v>2825.809523809524</v>
      </c>
      <c r="I95" s="1">
        <f>INDEX(Data!G$21:G$220,Graph!M95)</f>
        <v>21</v>
      </c>
      <c r="J95">
        <f t="shared" si="14"/>
        <v>10.5</v>
      </c>
      <c r="K95" s="1">
        <f t="shared" si="15"/>
        <v>-64.19047619047615</v>
      </c>
      <c r="L95">
        <v>7</v>
      </c>
      <c r="M95">
        <v>198</v>
      </c>
    </row>
    <row r="96" spans="1:13" ht="12.75">
      <c r="A96" s="1" t="str">
        <f>INDEX(Data!B$21:B$220,Graph!M96)</f>
        <v>Ghana</v>
      </c>
      <c r="B96" s="1">
        <f t="shared" si="10"/>
        <v>611.2682926829268</v>
      </c>
      <c r="C96" s="1">
        <f t="shared" si="11"/>
        <v>1953.1380000000001</v>
      </c>
      <c r="D96" s="1">
        <f t="shared" si="12"/>
        <v>1963.3880000000001</v>
      </c>
      <c r="E96" s="1">
        <f t="shared" si="13"/>
        <v>6112682134.284164</v>
      </c>
      <c r="F96" s="1">
        <f t="shared" si="16"/>
        <v>36</v>
      </c>
      <c r="G96" s="3">
        <f t="shared" si="17"/>
        <v>1953.1380000000001</v>
      </c>
      <c r="H96" s="1">
        <f>INDEX(Data!F$21:F$220,Graph!M96)</f>
        <v>611.2682926829268</v>
      </c>
      <c r="I96" s="1">
        <f>INDEX(Data!G$21:G$220,Graph!M96)</f>
        <v>20.5</v>
      </c>
      <c r="J96">
        <f t="shared" si="14"/>
        <v>10.25</v>
      </c>
      <c r="K96" s="1">
        <f t="shared" si="15"/>
        <v>-0.7268113562408871</v>
      </c>
      <c r="L96">
        <v>3</v>
      </c>
      <c r="M96">
        <v>131</v>
      </c>
    </row>
    <row r="97" spans="1:13" ht="12.75">
      <c r="A97" s="1" t="str">
        <f>INDEX(Data!B$21:B$220,Graph!M97)</f>
        <v>Australia</v>
      </c>
      <c r="B97" s="1">
        <f t="shared" si="10"/>
        <v>1300.1538461538462</v>
      </c>
      <c r="C97" s="1">
        <f t="shared" si="11"/>
        <v>4580.684000000002</v>
      </c>
      <c r="D97" s="1">
        <f t="shared" si="12"/>
        <v>4590.434000000002</v>
      </c>
      <c r="E97" s="1">
        <f t="shared" si="13"/>
        <v>13001538006.12396</v>
      </c>
      <c r="F97" s="1">
        <f t="shared" si="16"/>
        <v>111</v>
      </c>
      <c r="G97" s="3">
        <f t="shared" si="17"/>
        <v>4580.684000000002</v>
      </c>
      <c r="H97" s="1">
        <f>INDEX(Data!F$21:F$220,Graph!M97)</f>
        <v>1300.1538461538462</v>
      </c>
      <c r="I97" s="1">
        <f>INDEX(Data!G$21:G$220,Graph!M97)</f>
        <v>19.5</v>
      </c>
      <c r="J97">
        <f t="shared" si="14"/>
        <v>9.75</v>
      </c>
      <c r="K97" s="1">
        <f t="shared" si="15"/>
        <v>-1.2747252747253697</v>
      </c>
      <c r="L97">
        <v>5</v>
      </c>
      <c r="M97">
        <v>3</v>
      </c>
    </row>
    <row r="98" spans="1:13" ht="12.75">
      <c r="A98" s="1" t="str">
        <f>INDEX(Data!B$21:B$220,Graph!M98)</f>
        <v>Yemen</v>
      </c>
      <c r="B98" s="1">
        <f t="shared" si="10"/>
        <v>725.3886010362694</v>
      </c>
      <c r="C98" s="1">
        <f t="shared" si="11"/>
        <v>2170.458</v>
      </c>
      <c r="D98" s="1">
        <f t="shared" si="12"/>
        <v>2180.108</v>
      </c>
      <c r="E98" s="1">
        <f t="shared" si="13"/>
        <v>7253886152.091921</v>
      </c>
      <c r="F98" s="1">
        <f t="shared" si="16"/>
        <v>51</v>
      </c>
      <c r="G98" s="3">
        <f t="shared" si="17"/>
        <v>2170.458</v>
      </c>
      <c r="H98" s="1">
        <f>INDEX(Data!F$21:F$220,Graph!M98)</f>
        <v>725.3886010362694</v>
      </c>
      <c r="I98" s="1">
        <f>INDEX(Data!G$21:G$220,Graph!M98)</f>
        <v>19.3</v>
      </c>
      <c r="J98">
        <f t="shared" si="14"/>
        <v>9.65</v>
      </c>
      <c r="K98" s="1">
        <f t="shared" si="15"/>
        <v>-5.520489872821486</v>
      </c>
      <c r="L98">
        <v>6</v>
      </c>
      <c r="M98">
        <v>149</v>
      </c>
    </row>
    <row r="99" spans="1:13" ht="12.75">
      <c r="A99" s="1" t="str">
        <f>INDEX(Data!B$21:B$220,Graph!M99)</f>
        <v>Sri Lanka</v>
      </c>
      <c r="B99" s="1">
        <f t="shared" si="10"/>
        <v>1225.5555555555557</v>
      </c>
      <c r="C99" s="1">
        <f t="shared" si="11"/>
        <v>4423.684000000002</v>
      </c>
      <c r="D99" s="1">
        <f t="shared" si="12"/>
        <v>4433.134000000002</v>
      </c>
      <c r="E99" s="1">
        <f t="shared" si="13"/>
        <v>12255555099.02784</v>
      </c>
      <c r="F99" s="1">
        <f t="shared" si="16"/>
        <v>104</v>
      </c>
      <c r="G99" s="3">
        <f t="shared" si="17"/>
        <v>4423.684000000002</v>
      </c>
      <c r="H99" s="1">
        <f>INDEX(Data!F$21:F$220,Graph!M99)</f>
        <v>1225.5555555555557</v>
      </c>
      <c r="I99" s="1">
        <f>INDEX(Data!G$21:G$220,Graph!M99)</f>
        <v>18.9</v>
      </c>
      <c r="J99">
        <f t="shared" si="14"/>
        <v>9.45</v>
      </c>
      <c r="K99" s="1">
        <f t="shared" si="15"/>
        <v>-1.4383094751192402</v>
      </c>
      <c r="L99">
        <v>4</v>
      </c>
      <c r="M99">
        <v>96</v>
      </c>
    </row>
    <row r="100" spans="1:13" ht="12.75">
      <c r="A100" s="1" t="str">
        <f>INDEX(Data!B$21:B$220,Graph!M100)</f>
        <v>Mozambique</v>
      </c>
      <c r="B100" s="1">
        <f t="shared" si="10"/>
        <v>476.3243243243243</v>
      </c>
      <c r="C100" s="1">
        <f t="shared" si="11"/>
        <v>1534.205</v>
      </c>
      <c r="D100" s="1">
        <f t="shared" si="12"/>
        <v>1543.455</v>
      </c>
      <c r="E100" s="1">
        <f t="shared" si="13"/>
        <v>4763243173.963758</v>
      </c>
      <c r="F100" s="1">
        <f t="shared" si="16"/>
        <v>23</v>
      </c>
      <c r="G100" s="3">
        <f t="shared" si="17"/>
        <v>1534.205</v>
      </c>
      <c r="H100" s="1">
        <f>INDEX(Data!F$21:F$220,Graph!M100)</f>
        <v>476.3243243243243</v>
      </c>
      <c r="I100" s="1">
        <f>INDEX(Data!G$21:G$220,Graph!M100)</f>
        <v>18.5</v>
      </c>
      <c r="J100">
        <f t="shared" si="14"/>
        <v>9.25</v>
      </c>
      <c r="K100" s="1">
        <f t="shared" si="15"/>
        <v>-18.807803631169406</v>
      </c>
      <c r="L100">
        <v>2</v>
      </c>
      <c r="M100">
        <v>171</v>
      </c>
    </row>
    <row r="101" spans="1:13" ht="12.75">
      <c r="A101" s="1" t="str">
        <f>INDEX(Data!B$21:B$220,Graph!M101)</f>
        <v>Syrian Arab Republic</v>
      </c>
      <c r="B101" s="1">
        <f t="shared" si="10"/>
        <v>804.5977011494253</v>
      </c>
      <c r="C101" s="1">
        <f t="shared" si="11"/>
        <v>2314.620000000001</v>
      </c>
      <c r="D101" s="1">
        <f t="shared" si="12"/>
        <v>2323.3200000000006</v>
      </c>
      <c r="E101" s="1">
        <f t="shared" si="13"/>
        <v>8045977108.787535</v>
      </c>
      <c r="F101" s="1">
        <f t="shared" si="16"/>
        <v>62</v>
      </c>
      <c r="G101" s="3">
        <f t="shared" si="17"/>
        <v>2314.620000000001</v>
      </c>
      <c r="H101" s="1">
        <f>INDEX(Data!F$21:F$220,Graph!M101)</f>
        <v>804.5977011494253</v>
      </c>
      <c r="I101" s="1">
        <f>INDEX(Data!G$21:G$220,Graph!M101)</f>
        <v>17.4</v>
      </c>
      <c r="J101">
        <f t="shared" si="14"/>
        <v>8.7</v>
      </c>
      <c r="K101" s="1">
        <f t="shared" si="15"/>
        <v>-6.830870279146097</v>
      </c>
      <c r="L101">
        <v>6</v>
      </c>
      <c r="M101">
        <v>106</v>
      </c>
    </row>
    <row r="102" spans="1:13" ht="12.75">
      <c r="A102" s="1" t="str">
        <f>INDEX(Data!B$21:B$220,Graph!M102)</f>
        <v>Madagascar</v>
      </c>
      <c r="B102" s="1">
        <f t="shared" si="10"/>
        <v>1124.260355029586</v>
      </c>
      <c r="C102" s="1">
        <f t="shared" si="11"/>
        <v>2976.5430000000024</v>
      </c>
      <c r="D102" s="1">
        <f t="shared" si="12"/>
        <v>2984.993000000002</v>
      </c>
      <c r="E102" s="1">
        <f t="shared" si="13"/>
        <v>11242603152.707434</v>
      </c>
      <c r="F102" s="1">
        <f t="shared" si="16"/>
        <v>97</v>
      </c>
      <c r="G102" s="3">
        <f t="shared" si="17"/>
        <v>2976.5430000000024</v>
      </c>
      <c r="H102" s="1">
        <f>INDEX(Data!F$21:F$220,Graph!M102)</f>
        <v>1124.260355029586</v>
      </c>
      <c r="I102" s="1">
        <f>INDEX(Data!G$21:G$220,Graph!M102)</f>
        <v>16.9</v>
      </c>
      <c r="J102">
        <f t="shared" si="14"/>
        <v>8.45</v>
      </c>
      <c r="K102" s="1">
        <f t="shared" si="15"/>
        <v>-1.8686772284784183</v>
      </c>
      <c r="L102">
        <v>2</v>
      </c>
      <c r="M102">
        <v>150</v>
      </c>
    </row>
    <row r="103" spans="1:13" ht="12.75">
      <c r="A103" s="1" t="str">
        <f>INDEX(Data!B$21:B$220,Graph!M103)</f>
        <v>Côte d'Ivoire</v>
      </c>
      <c r="B103" s="1">
        <f t="shared" si="10"/>
        <v>631.4024390243903</v>
      </c>
      <c r="C103" s="1">
        <f t="shared" si="11"/>
        <v>2123.598</v>
      </c>
      <c r="D103" s="1">
        <f t="shared" si="12"/>
        <v>2131.798</v>
      </c>
      <c r="E103" s="1">
        <f t="shared" si="13"/>
        <v>6314024165.627332</v>
      </c>
      <c r="F103" s="1">
        <f t="shared" si="16"/>
        <v>39</v>
      </c>
      <c r="G103" s="3">
        <f t="shared" si="17"/>
        <v>2123.598</v>
      </c>
      <c r="H103" s="1">
        <f>INDEX(Data!F$21:F$220,Graph!M103)</f>
        <v>631.4024390243903</v>
      </c>
      <c r="I103" s="1">
        <f>INDEX(Data!G$21:G$220,Graph!M103)</f>
        <v>16.4</v>
      </c>
      <c r="J103">
        <f t="shared" si="14"/>
        <v>8.2</v>
      </c>
      <c r="K103" s="1">
        <f t="shared" si="15"/>
        <v>-6.308404349103284</v>
      </c>
      <c r="L103">
        <v>3</v>
      </c>
      <c r="M103">
        <v>163</v>
      </c>
    </row>
    <row r="104" spans="1:13" ht="12.75">
      <c r="A104" s="1" t="str">
        <f>INDEX(Data!B$21:B$220,Graph!M104)</f>
        <v>Netherlands</v>
      </c>
      <c r="B104" s="1">
        <f t="shared" si="10"/>
        <v>1305.1552795031055</v>
      </c>
      <c r="C104" s="1">
        <f t="shared" si="11"/>
        <v>4599.184000000002</v>
      </c>
      <c r="D104" s="1">
        <f t="shared" si="12"/>
        <v>4607.234000000002</v>
      </c>
      <c r="E104" s="1">
        <f t="shared" si="13"/>
        <v>13051552007.579271</v>
      </c>
      <c r="F104" s="1">
        <f t="shared" si="16"/>
        <v>113</v>
      </c>
      <c r="G104" s="3">
        <f t="shared" si="17"/>
        <v>4599.184000000002</v>
      </c>
      <c r="H104" s="1">
        <f>INDEX(Data!F$21:F$220,Graph!M104)</f>
        <v>1305.1552795031055</v>
      </c>
      <c r="I104" s="1">
        <f>INDEX(Data!G$21:G$220,Graph!M104)</f>
        <v>16.1</v>
      </c>
      <c r="J104">
        <f t="shared" si="14"/>
        <v>8.05</v>
      </c>
      <c r="K104" s="1">
        <f t="shared" si="15"/>
        <v>-35.68584199222164</v>
      </c>
      <c r="L104">
        <v>11</v>
      </c>
      <c r="M104">
        <v>5</v>
      </c>
    </row>
    <row r="105" spans="1:13" ht="12.75">
      <c r="A105" s="1" t="str">
        <f>INDEX(Data!B$21:B$220,Graph!M105)</f>
        <v>Cameroon</v>
      </c>
      <c r="B105" s="1">
        <f t="shared" si="10"/>
        <v>1273.8853503184714</v>
      </c>
      <c r="C105" s="1">
        <f t="shared" si="11"/>
        <v>4516.684000000002</v>
      </c>
      <c r="D105" s="1">
        <f t="shared" si="12"/>
        <v>4524.534000000002</v>
      </c>
      <c r="E105" s="1">
        <f t="shared" si="13"/>
        <v>12738853143.51519</v>
      </c>
      <c r="F105" s="1">
        <f t="shared" si="16"/>
        <v>107</v>
      </c>
      <c r="G105" s="3">
        <f t="shared" si="17"/>
        <v>4516.684000000002</v>
      </c>
      <c r="H105" s="1">
        <f>INDEX(Data!F$21:F$220,Graph!M105)</f>
        <v>1273.8853503184714</v>
      </c>
      <c r="I105" s="1">
        <f>INDEX(Data!G$21:G$220,Graph!M105)</f>
        <v>15.7</v>
      </c>
      <c r="J105">
        <f t="shared" si="14"/>
        <v>7.85</v>
      </c>
      <c r="K105" s="1">
        <f t="shared" si="15"/>
        <v>-4.792335631942024</v>
      </c>
      <c r="L105">
        <v>3</v>
      </c>
      <c r="M105">
        <v>141</v>
      </c>
    </row>
    <row r="106" spans="1:13" ht="12.75">
      <c r="A106" s="1" t="str">
        <f>INDEX(Data!B$21:B$220,Graph!M106)</f>
        <v>Chile</v>
      </c>
      <c r="B106" s="1">
        <f t="shared" si="10"/>
        <v>2521.2179487179487</v>
      </c>
      <c r="C106" s="1">
        <f t="shared" si="11"/>
        <v>5516.082000000003</v>
      </c>
      <c r="D106" s="1">
        <f t="shared" si="12"/>
        <v>5523.882000000003</v>
      </c>
      <c r="E106" s="1">
        <f t="shared" si="13"/>
        <v>25212179045.499172</v>
      </c>
      <c r="F106" s="1">
        <f t="shared" si="16"/>
        <v>167</v>
      </c>
      <c r="G106" s="3">
        <f t="shared" si="17"/>
        <v>5516.082000000003</v>
      </c>
      <c r="H106" s="1">
        <f>INDEX(Data!F$21:F$220,Graph!M106)</f>
        <v>2521.2179487179487</v>
      </c>
      <c r="I106" s="1">
        <f>INDEX(Data!G$21:G$220,Graph!M106)</f>
        <v>15.6</v>
      </c>
      <c r="J106">
        <f t="shared" si="14"/>
        <v>7.8</v>
      </c>
      <c r="K106" s="1">
        <f t="shared" si="15"/>
        <v>-131.1132409926622</v>
      </c>
      <c r="L106">
        <v>8</v>
      </c>
      <c r="M106">
        <v>43</v>
      </c>
    </row>
    <row r="107" spans="1:13" ht="12.75">
      <c r="A107" s="1" t="str">
        <f>INDEX(Data!B$21:B$220,Graph!M107)</f>
        <v>Kazakhstan</v>
      </c>
      <c r="B107" s="1">
        <f t="shared" si="10"/>
        <v>3400.8387096774195</v>
      </c>
      <c r="C107" s="1">
        <f t="shared" si="11"/>
        <v>5665.462000000001</v>
      </c>
      <c r="D107" s="1">
        <f t="shared" si="12"/>
        <v>5673.212000000001</v>
      </c>
      <c r="E107" s="1">
        <f t="shared" si="13"/>
        <v>34008387080.48315</v>
      </c>
      <c r="F107" s="1">
        <f t="shared" si="16"/>
        <v>181</v>
      </c>
      <c r="G107" s="3">
        <f t="shared" si="17"/>
        <v>5665.462000000001</v>
      </c>
      <c r="H107" s="1">
        <f>INDEX(Data!F$21:F$220,Graph!M107)</f>
        <v>3400.8387096774195</v>
      </c>
      <c r="I107" s="1">
        <f>INDEX(Data!G$21:G$220,Graph!M107)</f>
        <v>15.5</v>
      </c>
      <c r="J107">
        <f t="shared" si="14"/>
        <v>7.75</v>
      </c>
      <c r="K107" s="1">
        <f t="shared" si="15"/>
        <v>-20.858631835872984</v>
      </c>
      <c r="L107">
        <v>6</v>
      </c>
      <c r="M107">
        <v>78</v>
      </c>
    </row>
    <row r="108" spans="1:13" ht="12.75">
      <c r="A108" s="1" t="str">
        <f>INDEX(Data!B$21:B$220,Graph!M108)</f>
        <v>Cambodia</v>
      </c>
      <c r="B108" s="1">
        <f t="shared" si="10"/>
        <v>591.3043478260869</v>
      </c>
      <c r="C108" s="1">
        <f t="shared" si="11"/>
        <v>1769.488</v>
      </c>
      <c r="D108" s="1">
        <f t="shared" si="12"/>
        <v>1776.3880000000001</v>
      </c>
      <c r="E108" s="1">
        <f t="shared" si="13"/>
        <v>5913043132.210803</v>
      </c>
      <c r="F108" s="1">
        <f t="shared" si="16"/>
        <v>31</v>
      </c>
      <c r="G108" s="3">
        <f t="shared" si="17"/>
        <v>1769.488</v>
      </c>
      <c r="H108" s="1">
        <f>INDEX(Data!F$21:F$220,Graph!M108)</f>
        <v>591.3043478260869</v>
      </c>
      <c r="I108" s="1">
        <f>INDEX(Data!G$21:G$220,Graph!M108)</f>
        <v>13.8</v>
      </c>
      <c r="J108">
        <f t="shared" si="14"/>
        <v>6.9</v>
      </c>
      <c r="K108" s="1">
        <f t="shared" si="15"/>
        <v>-2.6956521739131176</v>
      </c>
      <c r="L108">
        <v>5</v>
      </c>
      <c r="M108">
        <v>130</v>
      </c>
    </row>
    <row r="109" spans="1:13" ht="12.75">
      <c r="A109" s="1" t="str">
        <f>INDEX(Data!B$21:B$220,Graph!M109)</f>
        <v>Angola</v>
      </c>
      <c r="B109" s="1">
        <f t="shared" si="10"/>
        <v>455.1515151515152</v>
      </c>
      <c r="C109" s="1">
        <f t="shared" si="11"/>
        <v>1292.2549999999997</v>
      </c>
      <c r="D109" s="1">
        <f t="shared" si="12"/>
        <v>1298.8549999999996</v>
      </c>
      <c r="E109" s="1">
        <f t="shared" si="13"/>
        <v>4551515168.114681</v>
      </c>
      <c r="F109" s="1">
        <f t="shared" si="16"/>
        <v>19</v>
      </c>
      <c r="G109" s="3">
        <f t="shared" si="17"/>
        <v>1292.2549999999997</v>
      </c>
      <c r="H109" s="1">
        <f>INDEX(Data!F$21:F$220,Graph!M109)</f>
        <v>455.1515151515152</v>
      </c>
      <c r="I109" s="1">
        <f>INDEX(Data!G$21:G$220,Graph!M109)</f>
        <v>13.2</v>
      </c>
      <c r="J109">
        <f t="shared" si="14"/>
        <v>6.6</v>
      </c>
      <c r="K109" s="1">
        <f t="shared" si="15"/>
        <v>-1.991341991341983</v>
      </c>
      <c r="L109">
        <v>1</v>
      </c>
      <c r="M109">
        <v>166</v>
      </c>
    </row>
    <row r="110" spans="1:13" ht="12.75">
      <c r="A110" s="1" t="str">
        <f>INDEX(Data!B$21:B$220,Graph!M110)</f>
        <v>Ecuador</v>
      </c>
      <c r="B110" s="1">
        <f t="shared" si="10"/>
        <v>957.109375</v>
      </c>
      <c r="C110" s="1">
        <f t="shared" si="11"/>
        <v>2695.463000000002</v>
      </c>
      <c r="D110" s="1">
        <f t="shared" si="12"/>
        <v>2701.863000000002</v>
      </c>
      <c r="E110" s="1">
        <f t="shared" si="13"/>
        <v>9571093102.0506</v>
      </c>
      <c r="F110" s="1">
        <f t="shared" si="16"/>
        <v>82</v>
      </c>
      <c r="G110" s="3">
        <f t="shared" si="17"/>
        <v>2695.463000000002</v>
      </c>
      <c r="H110" s="1">
        <f>INDEX(Data!F$21:F$220,Graph!M110)</f>
        <v>957.109375</v>
      </c>
      <c r="I110" s="1">
        <f>INDEX(Data!G$21:G$220,Graph!M110)</f>
        <v>12.8</v>
      </c>
      <c r="J110">
        <f t="shared" si="14"/>
        <v>6.4</v>
      </c>
      <c r="K110" s="1">
        <f t="shared" si="15"/>
        <v>-10.865308544303844</v>
      </c>
      <c r="L110">
        <v>8</v>
      </c>
      <c r="M110">
        <v>100</v>
      </c>
    </row>
    <row r="111" spans="1:13" ht="12.75">
      <c r="A111" s="1" t="str">
        <f>INDEX(Data!B$21:B$220,Graph!M111)</f>
        <v>Zimbabwe</v>
      </c>
      <c r="B111" s="1">
        <f t="shared" si="10"/>
        <v>1408.828125</v>
      </c>
      <c r="C111" s="1">
        <f t="shared" si="11"/>
        <v>4625.134000000002</v>
      </c>
      <c r="D111" s="1">
        <f t="shared" si="12"/>
        <v>4631.5340000000015</v>
      </c>
      <c r="E111" s="1">
        <f t="shared" si="13"/>
        <v>14088281149.0506</v>
      </c>
      <c r="F111" s="1">
        <f aca="true" t="shared" si="18" ref="F111:F142">RANK(E111,E$47:E$246,1)</f>
        <v>116</v>
      </c>
      <c r="G111" s="3">
        <f aca="true" t="shared" si="19" ref="G111:G142">C111</f>
        <v>4625.134000000002</v>
      </c>
      <c r="H111" s="1">
        <f>INDEX(Data!F$21:F$220,Graph!M111)</f>
        <v>1408.828125</v>
      </c>
      <c r="I111" s="1">
        <f>INDEX(Data!G$21:G$220,Graph!M111)</f>
        <v>12.8</v>
      </c>
      <c r="J111">
        <f t="shared" si="14"/>
        <v>6.4</v>
      </c>
      <c r="K111" s="1">
        <f t="shared" si="15"/>
        <v>-20.671875</v>
      </c>
      <c r="L111">
        <v>2</v>
      </c>
      <c r="M111">
        <v>147</v>
      </c>
    </row>
    <row r="112" spans="1:13" ht="12.75">
      <c r="A112" s="1" t="str">
        <f>INDEX(Data!B$21:B$220,Graph!M112)</f>
        <v>Burkina Faso</v>
      </c>
      <c r="B112" s="1">
        <f aca="true" t="shared" si="20" ref="B112:B175">H112</f>
        <v>222.22222222222223</v>
      </c>
      <c r="C112" s="1">
        <f aca="true" t="shared" si="21" ref="C112:C175">IF(F112=1,I112/2,I112/2+VLOOKUP(F112-1,F$47:I$246,4,FALSE)/2+VLOOKUP(F112-1,F$47:G$246,2,FALSE))</f>
        <v>6.3</v>
      </c>
      <c r="D112" s="1">
        <f aca="true" t="shared" si="22" ref="D112:D175">C112+J112</f>
        <v>12.6</v>
      </c>
      <c r="E112" s="1">
        <f aca="true" t="shared" si="23" ref="E112:E175">1000*(INT(10000*H112)+I112/I$248)+M112</f>
        <v>2222222177.01856</v>
      </c>
      <c r="F112" s="1">
        <f t="shared" si="18"/>
        <v>1</v>
      </c>
      <c r="G112" s="3">
        <f t="shared" si="19"/>
        <v>6.3</v>
      </c>
      <c r="H112" s="1">
        <f>INDEX(Data!F$21:F$220,Graph!M112)</f>
        <v>222.22222222222223</v>
      </c>
      <c r="I112" s="1">
        <f>INDEX(Data!G$21:G$220,Graph!M112)</f>
        <v>12.6</v>
      </c>
      <c r="J112">
        <f aca="true" t="shared" si="24" ref="J112:J175">I112/2</f>
        <v>6.3</v>
      </c>
      <c r="K112" s="1">
        <f aca="true" t="shared" si="25" ref="K112:K175">IF(F112=200,0,B112-VLOOKUP(F112+1,F$47:H$246,3,FALSE))</f>
        <v>-8.547008547008545</v>
      </c>
      <c r="L112">
        <v>3</v>
      </c>
      <c r="M112">
        <v>175</v>
      </c>
    </row>
    <row r="113" spans="1:13" ht="12.75">
      <c r="A113" s="1" t="str">
        <f>INDEX(Data!B$21:B$220,Graph!M113)</f>
        <v>Mali</v>
      </c>
      <c r="B113" s="1">
        <f t="shared" si="20"/>
        <v>320.63492063492066</v>
      </c>
      <c r="C113" s="1">
        <f t="shared" si="21"/>
        <v>1097.3129999999999</v>
      </c>
      <c r="D113" s="1">
        <f t="shared" si="22"/>
        <v>1103.6129999999998</v>
      </c>
      <c r="E113" s="1">
        <f t="shared" si="23"/>
        <v>3206349176.01856</v>
      </c>
      <c r="F113" s="1">
        <f t="shared" si="18"/>
        <v>7</v>
      </c>
      <c r="G113" s="3">
        <f t="shared" si="19"/>
        <v>1097.3129999999999</v>
      </c>
      <c r="H113" s="1">
        <f>INDEX(Data!F$21:F$220,Graph!M113)</f>
        <v>320.63492063492066</v>
      </c>
      <c r="I113" s="1">
        <f>INDEX(Data!G$21:G$220,Graph!M113)</f>
        <v>12.6</v>
      </c>
      <c r="J113">
        <f t="shared" si="24"/>
        <v>6.3</v>
      </c>
      <c r="K113" s="1">
        <f t="shared" si="25"/>
        <v>-0.7936507936507837</v>
      </c>
      <c r="L113">
        <v>3</v>
      </c>
      <c r="M113">
        <v>174</v>
      </c>
    </row>
    <row r="114" spans="1:13" ht="12.75">
      <c r="A114" s="1" t="str">
        <f>INDEX(Data!B$21:B$220,Graph!M114)</f>
        <v>Guatemala</v>
      </c>
      <c r="B114" s="1">
        <f t="shared" si="20"/>
        <v>602.25</v>
      </c>
      <c r="C114" s="1">
        <f t="shared" si="21"/>
        <v>1932.7880000000002</v>
      </c>
      <c r="D114" s="1">
        <f t="shared" si="22"/>
        <v>1938.7880000000002</v>
      </c>
      <c r="E114" s="1">
        <f t="shared" si="23"/>
        <v>6022500122.922438</v>
      </c>
      <c r="F114" s="1">
        <f t="shared" si="18"/>
        <v>34</v>
      </c>
      <c r="G114" s="3">
        <f t="shared" si="19"/>
        <v>1932.7880000000002</v>
      </c>
      <c r="H114" s="1">
        <f>INDEX(Data!F$21:F$220,Graph!M114)</f>
        <v>602.25</v>
      </c>
      <c r="I114" s="1">
        <f>INDEX(Data!G$21:G$220,Graph!M114)</f>
        <v>12</v>
      </c>
      <c r="J114">
        <f t="shared" si="24"/>
        <v>6</v>
      </c>
      <c r="K114" s="1">
        <f t="shared" si="25"/>
        <v>-6.042682926829343</v>
      </c>
      <c r="L114">
        <v>8</v>
      </c>
      <c r="M114">
        <v>121</v>
      </c>
    </row>
    <row r="115" spans="1:13" ht="12.75">
      <c r="A115" s="1" t="str">
        <f>INDEX(Data!B$21:B$220,Graph!M115)</f>
        <v>Malawi</v>
      </c>
      <c r="B115" s="1">
        <f t="shared" si="20"/>
        <v>811.4285714285714</v>
      </c>
      <c r="C115" s="1">
        <f t="shared" si="21"/>
        <v>2329.270000000001</v>
      </c>
      <c r="D115" s="1">
        <f t="shared" si="22"/>
        <v>2335.2200000000007</v>
      </c>
      <c r="E115" s="1">
        <f t="shared" si="23"/>
        <v>8114285166.906417</v>
      </c>
      <c r="F115" s="1">
        <f t="shared" si="18"/>
        <v>63</v>
      </c>
      <c r="G115" s="3">
        <f t="shared" si="19"/>
        <v>2329.270000000001</v>
      </c>
      <c r="H115" s="1">
        <f>INDEX(Data!F$21:F$220,Graph!M115)</f>
        <v>811.4285714285714</v>
      </c>
      <c r="I115" s="1">
        <f>INDEX(Data!G$21:G$220,Graph!M115)</f>
        <v>11.9</v>
      </c>
      <c r="J115">
        <f t="shared" si="24"/>
        <v>5.95</v>
      </c>
      <c r="K115" s="1">
        <f t="shared" si="25"/>
        <v>-5.389610389610311</v>
      </c>
      <c r="L115">
        <v>2</v>
      </c>
      <c r="M115">
        <v>165</v>
      </c>
    </row>
    <row r="116" spans="1:13" ht="12.75">
      <c r="A116" s="1" t="str">
        <f>INDEX(Data!B$21:B$220,Graph!M116)</f>
        <v>Niger</v>
      </c>
      <c r="B116" s="1">
        <f t="shared" si="20"/>
        <v>496.4347826086956</v>
      </c>
      <c r="C116" s="1">
        <f t="shared" si="21"/>
        <v>1693.005</v>
      </c>
      <c r="D116" s="1">
        <f t="shared" si="22"/>
        <v>1698.755</v>
      </c>
      <c r="E116" s="1">
        <f t="shared" si="23"/>
        <v>4964347177.842337</v>
      </c>
      <c r="F116" s="1">
        <f t="shared" si="18"/>
        <v>25</v>
      </c>
      <c r="G116" s="3">
        <f t="shared" si="19"/>
        <v>1693.005</v>
      </c>
      <c r="H116" s="1">
        <f>INDEX(Data!F$21:F$220,Graph!M116)</f>
        <v>496.4347826086956</v>
      </c>
      <c r="I116" s="1">
        <f>INDEX(Data!G$21:G$220,Graph!M116)</f>
        <v>11.5</v>
      </c>
      <c r="J116">
        <f t="shared" si="24"/>
        <v>5.75</v>
      </c>
      <c r="K116" s="1">
        <f t="shared" si="25"/>
        <v>-44.97935880544571</v>
      </c>
      <c r="L116">
        <v>3</v>
      </c>
      <c r="M116">
        <v>176</v>
      </c>
    </row>
    <row r="117" spans="1:13" ht="12.75">
      <c r="A117" s="1" t="str">
        <f>INDEX(Data!B$21:B$220,Graph!M117)</f>
        <v>Cuba</v>
      </c>
      <c r="B117" s="1">
        <f t="shared" si="20"/>
        <v>4867.256637168141</v>
      </c>
      <c r="C117" s="1">
        <f t="shared" si="21"/>
        <v>5800.882000000002</v>
      </c>
      <c r="D117" s="1">
        <f t="shared" si="22"/>
        <v>5806.532000000002</v>
      </c>
      <c r="E117" s="1">
        <f t="shared" si="23"/>
        <v>48672566053.810295</v>
      </c>
      <c r="F117" s="1">
        <f t="shared" si="18"/>
        <v>195</v>
      </c>
      <c r="G117" s="3">
        <f t="shared" si="19"/>
        <v>5800.882000000002</v>
      </c>
      <c r="H117" s="1">
        <f>INDEX(Data!F$21:F$220,Graph!M117)</f>
        <v>4867.256637168141</v>
      </c>
      <c r="I117" s="1">
        <f>INDEX(Data!G$21:G$220,Graph!M117)</f>
        <v>11.3</v>
      </c>
      <c r="J117">
        <f t="shared" si="24"/>
        <v>5.65</v>
      </c>
      <c r="K117" s="1">
        <f t="shared" si="25"/>
        <v>-132.74336283185858</v>
      </c>
      <c r="L117">
        <v>8</v>
      </c>
      <c r="M117">
        <v>52</v>
      </c>
    </row>
    <row r="118" spans="1:13" ht="12.75">
      <c r="A118" s="1" t="str">
        <f>INDEX(Data!B$21:B$220,Graph!M118)</f>
        <v>Greece</v>
      </c>
      <c r="B118" s="1">
        <f t="shared" si="20"/>
        <v>907.6363636363636</v>
      </c>
      <c r="C118" s="1">
        <f t="shared" si="21"/>
        <v>2517.9280000000017</v>
      </c>
      <c r="D118" s="1">
        <f t="shared" si="22"/>
        <v>2523.4280000000017</v>
      </c>
      <c r="E118" s="1">
        <f t="shared" si="23"/>
        <v>9076363025.762236</v>
      </c>
      <c r="F118" s="1">
        <f t="shared" si="18"/>
        <v>76</v>
      </c>
      <c r="G118" s="3">
        <f t="shared" si="19"/>
        <v>2517.9280000000017</v>
      </c>
      <c r="H118" s="1">
        <f>INDEX(Data!F$21:F$220,Graph!M118)</f>
        <v>907.6363636363636</v>
      </c>
      <c r="I118" s="1">
        <f>INDEX(Data!G$21:G$220,Graph!M118)</f>
        <v>11</v>
      </c>
      <c r="J118">
        <f t="shared" si="24"/>
        <v>5.5</v>
      </c>
      <c r="K118" s="1">
        <f t="shared" si="25"/>
        <v>-9.022392889502498</v>
      </c>
      <c r="L118">
        <v>11</v>
      </c>
      <c r="M118">
        <v>24</v>
      </c>
    </row>
    <row r="119" spans="1:13" ht="12.75">
      <c r="A119" s="1" t="str">
        <f>INDEX(Data!B$21:B$220,Graph!M119)</f>
        <v>Zambia</v>
      </c>
      <c r="B119" s="1">
        <f t="shared" si="20"/>
        <v>1340.8411214953271</v>
      </c>
      <c r="C119" s="1">
        <f t="shared" si="21"/>
        <v>4612.584000000002</v>
      </c>
      <c r="D119" s="1">
        <f t="shared" si="22"/>
        <v>4617.934000000002</v>
      </c>
      <c r="E119" s="1">
        <f t="shared" si="23"/>
        <v>13408411165.714174</v>
      </c>
      <c r="F119" s="1">
        <f t="shared" si="18"/>
        <v>114</v>
      </c>
      <c r="G119" s="3">
        <f t="shared" si="19"/>
        <v>4612.584000000002</v>
      </c>
      <c r="H119" s="1">
        <f>INDEX(Data!F$21:F$220,Graph!M119)</f>
        <v>1340.8411214953271</v>
      </c>
      <c r="I119" s="1">
        <f>INDEX(Data!G$21:G$220,Graph!M119)</f>
        <v>10.7</v>
      </c>
      <c r="J119">
        <f t="shared" si="24"/>
        <v>5.35</v>
      </c>
      <c r="K119" s="1">
        <f t="shared" si="25"/>
        <v>-50.408878504672884</v>
      </c>
      <c r="L119">
        <v>1</v>
      </c>
      <c r="M119">
        <v>164</v>
      </c>
    </row>
    <row r="120" spans="1:13" ht="12.75">
      <c r="A120" s="1" t="str">
        <f>INDEX(Data!B$21:B$220,Graph!M120)</f>
        <v>Serbia &amp; Montenegro</v>
      </c>
      <c r="B120" s="1">
        <f t="shared" si="20"/>
        <v>916.6587565258661</v>
      </c>
      <c r="C120" s="1">
        <f t="shared" si="21"/>
        <v>2528.6955000000016</v>
      </c>
      <c r="D120" s="1">
        <f t="shared" si="22"/>
        <v>2533.9630000000016</v>
      </c>
      <c r="E120" s="1">
        <f t="shared" si="23"/>
        <v>9166587197.68774</v>
      </c>
      <c r="F120" s="1">
        <f t="shared" si="18"/>
        <v>77</v>
      </c>
      <c r="G120" s="3">
        <f t="shared" si="19"/>
        <v>2528.6955000000016</v>
      </c>
      <c r="H120" s="1">
        <f>INDEX(Data!F$21:F$220,Graph!M120)</f>
        <v>916.6587565258661</v>
      </c>
      <c r="I120" s="1">
        <f>INDEX(Data!G$21:G$220,Graph!M120)</f>
        <v>10.535</v>
      </c>
      <c r="J120">
        <f t="shared" si="24"/>
        <v>5.2675</v>
      </c>
      <c r="K120" s="1">
        <f t="shared" si="25"/>
        <v>-12.050920893488637</v>
      </c>
      <c r="L120">
        <v>9</v>
      </c>
      <c r="M120">
        <v>196</v>
      </c>
    </row>
    <row r="121" spans="1:13" ht="12.75">
      <c r="A121" s="1" t="str">
        <f>INDEX(Data!B$21:B$220,Graph!M121)</f>
        <v>Belgium</v>
      </c>
      <c r="B121" s="1">
        <f t="shared" si="20"/>
        <v>892.6213592233009</v>
      </c>
      <c r="C121" s="1">
        <f t="shared" si="21"/>
        <v>2498.6780000000017</v>
      </c>
      <c r="D121" s="1">
        <f t="shared" si="22"/>
        <v>2503.828000000002</v>
      </c>
      <c r="E121" s="1">
        <f t="shared" si="23"/>
        <v>8926213007.650093</v>
      </c>
      <c r="F121" s="1">
        <f t="shared" si="18"/>
        <v>74</v>
      </c>
      <c r="G121" s="3">
        <f t="shared" si="19"/>
        <v>2498.6780000000017</v>
      </c>
      <c r="H121" s="1">
        <f>INDEX(Data!F$21:F$220,Graph!M121)</f>
        <v>892.6213592233009</v>
      </c>
      <c r="I121" s="1">
        <f>INDEX(Data!G$21:G$220,Graph!M121)</f>
        <v>10.3</v>
      </c>
      <c r="J121">
        <f t="shared" si="24"/>
        <v>5.15</v>
      </c>
      <c r="K121" s="1">
        <f t="shared" si="25"/>
        <v>-3.8902686836757994</v>
      </c>
      <c r="L121">
        <v>11</v>
      </c>
      <c r="M121">
        <v>6</v>
      </c>
    </row>
    <row r="122" spans="1:13" ht="12.75">
      <c r="A122" s="1" t="str">
        <f>INDEX(Data!B$21:B$220,Graph!M122)</f>
        <v>Czech Republic</v>
      </c>
      <c r="B122" s="1">
        <f t="shared" si="20"/>
        <v>1858.3333333333335</v>
      </c>
      <c r="C122" s="1">
        <f t="shared" si="21"/>
        <v>5031.732000000001</v>
      </c>
      <c r="D122" s="1">
        <f t="shared" si="22"/>
        <v>5036.832000000001</v>
      </c>
      <c r="E122" s="1">
        <f t="shared" si="23"/>
        <v>18583333033.63407</v>
      </c>
      <c r="F122" s="1">
        <f t="shared" si="18"/>
        <v>143</v>
      </c>
      <c r="G122" s="3">
        <f t="shared" si="19"/>
        <v>5031.732000000001</v>
      </c>
      <c r="H122" s="1">
        <f>INDEX(Data!F$21:F$220,Graph!M122)</f>
        <v>1858.3333333333335</v>
      </c>
      <c r="I122" s="1">
        <f>INDEX(Data!G$21:G$220,Graph!M122)</f>
        <v>10.2</v>
      </c>
      <c r="J122">
        <f t="shared" si="24"/>
        <v>5.1</v>
      </c>
      <c r="K122" s="1">
        <f t="shared" si="25"/>
        <v>-9.370946822308497</v>
      </c>
      <c r="L122">
        <v>9</v>
      </c>
      <c r="M122">
        <v>32</v>
      </c>
    </row>
    <row r="123" spans="1:13" ht="12.75">
      <c r="A123" s="1" t="str">
        <f>INDEX(Data!B$21:B$220,Graph!M123)</f>
        <v>Portugal</v>
      </c>
      <c r="B123" s="1">
        <f t="shared" si="20"/>
        <v>1290.1</v>
      </c>
      <c r="C123" s="1">
        <f t="shared" si="21"/>
        <v>4565.934000000002</v>
      </c>
      <c r="D123" s="1">
        <f t="shared" si="22"/>
        <v>4570.934000000002</v>
      </c>
      <c r="E123" s="1">
        <f t="shared" si="23"/>
        <v>12901000027.602032</v>
      </c>
      <c r="F123" s="1">
        <f t="shared" si="18"/>
        <v>110</v>
      </c>
      <c r="G123" s="3">
        <f t="shared" si="19"/>
        <v>4565.934000000002</v>
      </c>
      <c r="H123" s="1">
        <f>INDEX(Data!F$21:F$220,Graph!M123)</f>
        <v>1290.1</v>
      </c>
      <c r="I123" s="1">
        <f>INDEX(Data!G$21:G$220,Graph!M123)</f>
        <v>10</v>
      </c>
      <c r="J123">
        <f t="shared" si="24"/>
        <v>5</v>
      </c>
      <c r="K123" s="1">
        <f t="shared" si="25"/>
        <v>-10.05384615384628</v>
      </c>
      <c r="L123">
        <v>11</v>
      </c>
      <c r="M123">
        <v>26</v>
      </c>
    </row>
    <row r="124" spans="1:13" ht="12.75">
      <c r="A124" s="1" t="str">
        <f>INDEX(Data!B$21:B$220,Graph!M124)</f>
        <v>Belarus</v>
      </c>
      <c r="B124" s="1">
        <f t="shared" si="20"/>
        <v>4195.757575757576</v>
      </c>
      <c r="C124" s="1">
        <f t="shared" si="21"/>
        <v>5784.7620000000015</v>
      </c>
      <c r="D124" s="1">
        <f t="shared" si="22"/>
        <v>5789.712000000001</v>
      </c>
      <c r="E124" s="1">
        <f t="shared" si="23"/>
        <v>41957575063.58601</v>
      </c>
      <c r="F124" s="1">
        <f t="shared" si="18"/>
        <v>190</v>
      </c>
      <c r="G124" s="3">
        <f t="shared" si="19"/>
        <v>5784.7620000000015</v>
      </c>
      <c r="H124" s="1">
        <f>INDEX(Data!F$21:F$220,Graph!M124)</f>
        <v>4195.757575757576</v>
      </c>
      <c r="I124" s="1">
        <f>INDEX(Data!G$21:G$220,Graph!M124)</f>
        <v>9.9</v>
      </c>
      <c r="J124">
        <f t="shared" si="24"/>
        <v>4.95</v>
      </c>
      <c r="K124" s="1">
        <f t="shared" si="25"/>
        <v>-334.242424242424</v>
      </c>
      <c r="L124">
        <v>9</v>
      </c>
      <c r="M124">
        <v>62</v>
      </c>
    </row>
    <row r="125" spans="1:13" ht="12.75">
      <c r="A125" s="1" t="str">
        <f>INDEX(Data!B$21:B$220,Graph!M125)</f>
        <v>Hungary</v>
      </c>
      <c r="B125" s="1">
        <f t="shared" si="20"/>
        <v>1587.8787878787878</v>
      </c>
      <c r="C125" s="1">
        <f t="shared" si="21"/>
        <v>4906.682000000002</v>
      </c>
      <c r="D125" s="1">
        <f t="shared" si="22"/>
        <v>4911.632000000001</v>
      </c>
      <c r="E125" s="1">
        <f t="shared" si="23"/>
        <v>15878787039.58601</v>
      </c>
      <c r="F125" s="1">
        <f t="shared" si="18"/>
        <v>131</v>
      </c>
      <c r="G125" s="3">
        <f t="shared" si="19"/>
        <v>4906.682000000002</v>
      </c>
      <c r="H125" s="1">
        <f>INDEX(Data!F$21:F$220,Graph!M125)</f>
        <v>1587.8787878787878</v>
      </c>
      <c r="I125" s="1">
        <f>INDEX(Data!G$21:G$220,Graph!M125)</f>
        <v>9.9</v>
      </c>
      <c r="J125">
        <f t="shared" si="24"/>
        <v>4.95</v>
      </c>
      <c r="K125" s="1">
        <f t="shared" si="25"/>
        <v>-9.56530157808129</v>
      </c>
      <c r="L125">
        <v>9</v>
      </c>
      <c r="M125">
        <v>38</v>
      </c>
    </row>
    <row r="126" spans="1:13" ht="12.75">
      <c r="A126" s="1" t="str">
        <f>INDEX(Data!B$21:B$220,Graph!M126)</f>
        <v>Senegal</v>
      </c>
      <c r="B126" s="1">
        <f t="shared" si="20"/>
        <v>541.4141414141413</v>
      </c>
      <c r="C126" s="1">
        <f t="shared" si="21"/>
        <v>1703.7050000000002</v>
      </c>
      <c r="D126" s="1">
        <f t="shared" si="22"/>
        <v>1708.6550000000002</v>
      </c>
      <c r="E126" s="1">
        <f t="shared" si="23"/>
        <v>5414141158.586012</v>
      </c>
      <c r="F126" s="1">
        <f t="shared" si="18"/>
        <v>26</v>
      </c>
      <c r="G126" s="3">
        <f t="shared" si="19"/>
        <v>1703.7050000000002</v>
      </c>
      <c r="H126" s="1">
        <f>INDEX(Data!F$21:F$220,Graph!M126)</f>
        <v>541.4141414141413</v>
      </c>
      <c r="I126" s="1">
        <f>INDEX(Data!G$21:G$220,Graph!M126)</f>
        <v>9.9</v>
      </c>
      <c r="J126">
        <f t="shared" si="24"/>
        <v>4.95</v>
      </c>
      <c r="K126" s="1">
        <f t="shared" si="25"/>
        <v>-4.0404040404040416</v>
      </c>
      <c r="L126">
        <v>3</v>
      </c>
      <c r="M126">
        <v>157</v>
      </c>
    </row>
    <row r="127" spans="1:13" ht="12.75">
      <c r="A127" s="1" t="str">
        <f>INDEX(Data!B$21:B$220,Graph!M127)</f>
        <v>Tunisia</v>
      </c>
      <c r="B127" s="1">
        <f t="shared" si="20"/>
        <v>2680.4123711340208</v>
      </c>
      <c r="C127" s="1">
        <f t="shared" si="21"/>
        <v>5590.9320000000025</v>
      </c>
      <c r="D127" s="1">
        <f t="shared" si="22"/>
        <v>5595.782000000003</v>
      </c>
      <c r="E127" s="1">
        <f t="shared" si="23"/>
        <v>26804123093.55397</v>
      </c>
      <c r="F127" s="1">
        <f t="shared" si="18"/>
        <v>169</v>
      </c>
      <c r="G127" s="3">
        <f t="shared" si="19"/>
        <v>5590.9320000000025</v>
      </c>
      <c r="H127" s="1">
        <f>INDEX(Data!F$21:F$220,Graph!M127)</f>
        <v>2680.4123711340208</v>
      </c>
      <c r="I127" s="1">
        <f>INDEX(Data!G$21:G$220,Graph!M127)</f>
        <v>9.7</v>
      </c>
      <c r="J127">
        <f t="shared" si="24"/>
        <v>4.85</v>
      </c>
      <c r="K127" s="1">
        <f t="shared" si="25"/>
        <v>-11.126090404440674</v>
      </c>
      <c r="L127">
        <v>3</v>
      </c>
      <c r="M127">
        <v>92</v>
      </c>
    </row>
    <row r="128" spans="1:13" ht="12.75">
      <c r="A128" s="1" t="str">
        <f>INDEX(Data!B$21:B$220,Graph!M128)</f>
        <v>Somalia</v>
      </c>
      <c r="B128" s="1">
        <f t="shared" si="20"/>
        <v>1514.2846810357298</v>
      </c>
      <c r="C128" s="1">
        <f t="shared" si="21"/>
        <v>4778.592000000002</v>
      </c>
      <c r="D128" s="1">
        <f t="shared" si="22"/>
        <v>4783.332000000002</v>
      </c>
      <c r="E128" s="1">
        <f t="shared" si="23"/>
        <v>15142846198.518726</v>
      </c>
      <c r="F128" s="1">
        <f t="shared" si="18"/>
        <v>126</v>
      </c>
      <c r="G128" s="3">
        <f t="shared" si="19"/>
        <v>4778.592000000002</v>
      </c>
      <c r="H128" s="1">
        <f>INDEX(Data!F$21:F$220,Graph!M128)</f>
        <v>1514.2846810357298</v>
      </c>
      <c r="I128" s="1">
        <f>INDEX(Data!G$21:G$220,Graph!M128)</f>
        <v>9.48</v>
      </c>
      <c r="J128">
        <f t="shared" si="24"/>
        <v>4.74</v>
      </c>
      <c r="K128" s="1">
        <f t="shared" si="25"/>
        <v>-9.524842773794035</v>
      </c>
      <c r="L128">
        <v>2</v>
      </c>
      <c r="M128">
        <v>197</v>
      </c>
    </row>
    <row r="129" spans="1:13" ht="12.75">
      <c r="A129" s="1" t="str">
        <f>INDEX(Data!B$21:B$220,Graph!M129)</f>
        <v>Sweden</v>
      </c>
      <c r="B129" s="1">
        <f t="shared" si="20"/>
        <v>792.5842696629213</v>
      </c>
      <c r="C129" s="1">
        <f t="shared" si="21"/>
        <v>2301.4700000000007</v>
      </c>
      <c r="D129" s="1">
        <f t="shared" si="22"/>
        <v>2305.9200000000005</v>
      </c>
      <c r="E129" s="1">
        <f t="shared" si="23"/>
        <v>7925842003.425808</v>
      </c>
      <c r="F129" s="1">
        <f t="shared" si="18"/>
        <v>61</v>
      </c>
      <c r="G129" s="3">
        <f t="shared" si="19"/>
        <v>2301.4700000000007</v>
      </c>
      <c r="H129" s="1">
        <f>INDEX(Data!F$21:F$220,Graph!M129)</f>
        <v>792.5842696629213</v>
      </c>
      <c r="I129" s="1">
        <f>INDEX(Data!G$21:G$220,Graph!M129)</f>
        <v>8.9</v>
      </c>
      <c r="J129">
        <f t="shared" si="24"/>
        <v>4.45</v>
      </c>
      <c r="K129" s="1">
        <f t="shared" si="25"/>
        <v>-12.013431486504032</v>
      </c>
      <c r="L129">
        <v>11</v>
      </c>
      <c r="M129">
        <v>2</v>
      </c>
    </row>
    <row r="130" spans="1:13" ht="12.75">
      <c r="A130" s="1" t="str">
        <f>INDEX(Data!B$21:B$220,Graph!M130)</f>
        <v>Bolivia</v>
      </c>
      <c r="B130" s="1">
        <f t="shared" si="20"/>
        <v>896.5116279069767</v>
      </c>
      <c r="C130" s="1">
        <f t="shared" si="21"/>
        <v>2508.1280000000015</v>
      </c>
      <c r="D130" s="1">
        <f t="shared" si="22"/>
        <v>2512.4280000000017</v>
      </c>
      <c r="E130" s="1">
        <f t="shared" si="23"/>
        <v>8965116115.377747</v>
      </c>
      <c r="F130" s="1">
        <f t="shared" si="18"/>
        <v>75</v>
      </c>
      <c r="G130" s="3">
        <f t="shared" si="19"/>
        <v>2508.1280000000015</v>
      </c>
      <c r="H130" s="1">
        <f>INDEX(Data!F$21:F$220,Graph!M130)</f>
        <v>896.5116279069767</v>
      </c>
      <c r="I130" s="1">
        <f>INDEX(Data!G$21:G$220,Graph!M130)</f>
        <v>8.6</v>
      </c>
      <c r="J130">
        <f t="shared" si="24"/>
        <v>4.3</v>
      </c>
      <c r="K130" s="1">
        <f t="shared" si="25"/>
        <v>-11.124735729386884</v>
      </c>
      <c r="L130">
        <v>8</v>
      </c>
      <c r="M130">
        <v>114</v>
      </c>
    </row>
    <row r="131" spans="1:13" ht="12.75">
      <c r="A131" s="1" t="str">
        <f>INDEX(Data!B$21:B$220,Graph!M131)</f>
        <v>Dominican Republic</v>
      </c>
      <c r="B131" s="1">
        <f t="shared" si="20"/>
        <v>1496.1627906976744</v>
      </c>
      <c r="C131" s="1">
        <f t="shared" si="21"/>
        <v>4765.034000000002</v>
      </c>
      <c r="D131" s="1">
        <f t="shared" si="22"/>
        <v>4769.334000000003</v>
      </c>
      <c r="E131" s="1">
        <f t="shared" si="23"/>
        <v>14961627099.377747</v>
      </c>
      <c r="F131" s="1">
        <f t="shared" si="18"/>
        <v>122</v>
      </c>
      <c r="G131" s="3">
        <f t="shared" si="19"/>
        <v>4765.034000000002</v>
      </c>
      <c r="H131" s="1">
        <f>INDEX(Data!F$21:F$220,Graph!M131)</f>
        <v>1496.1627906976744</v>
      </c>
      <c r="I131" s="1">
        <f>INDEX(Data!G$21:G$220,Graph!M131)</f>
        <v>8.6</v>
      </c>
      <c r="J131">
        <f t="shared" si="24"/>
        <v>4.3</v>
      </c>
      <c r="K131" s="1">
        <f t="shared" si="25"/>
        <v>-3.8372093023256184</v>
      </c>
      <c r="L131">
        <v>8</v>
      </c>
      <c r="M131">
        <v>98</v>
      </c>
    </row>
    <row r="132" spans="1:13" ht="12.75">
      <c r="A132" s="1" t="str">
        <f>INDEX(Data!B$21:B$220,Graph!M132)</f>
        <v>Guinea</v>
      </c>
      <c r="B132" s="1">
        <f t="shared" si="20"/>
        <v>365.4761904761905</v>
      </c>
      <c r="C132" s="1">
        <f t="shared" si="21"/>
        <v>1267.9209999999998</v>
      </c>
      <c r="D132" s="1">
        <f t="shared" si="22"/>
        <v>1272.1209999999999</v>
      </c>
      <c r="E132" s="1">
        <f t="shared" si="23"/>
        <v>3654761161.3457065</v>
      </c>
      <c r="F132" s="1">
        <f t="shared" si="18"/>
        <v>13</v>
      </c>
      <c r="G132" s="3">
        <f t="shared" si="19"/>
        <v>1267.9209999999998</v>
      </c>
      <c r="H132" s="1">
        <f>INDEX(Data!F$21:F$220,Graph!M132)</f>
        <v>365.4761904761905</v>
      </c>
      <c r="I132" s="1">
        <f>INDEX(Data!G$21:G$220,Graph!M132)</f>
        <v>8.4</v>
      </c>
      <c r="J132">
        <f t="shared" si="24"/>
        <v>4.2</v>
      </c>
      <c r="K132" s="1">
        <f t="shared" si="25"/>
        <v>-15.341519359402184</v>
      </c>
      <c r="L132">
        <v>3</v>
      </c>
      <c r="M132">
        <v>160</v>
      </c>
    </row>
    <row r="133" spans="1:13" ht="12.75">
      <c r="A133" s="1" t="str">
        <f>INDEX(Data!B$21:B$220,Graph!M133)</f>
        <v>Azerbaijan</v>
      </c>
      <c r="B133" s="1">
        <f t="shared" si="20"/>
        <v>2199.879518072289</v>
      </c>
      <c r="C133" s="1">
        <f t="shared" si="21"/>
        <v>5454.6820000000025</v>
      </c>
      <c r="D133" s="1">
        <f t="shared" si="22"/>
        <v>5458.832000000002</v>
      </c>
      <c r="E133" s="1">
        <f t="shared" si="23"/>
        <v>21998795092.329685</v>
      </c>
      <c r="F133" s="1">
        <f t="shared" si="18"/>
        <v>160</v>
      </c>
      <c r="G133" s="3">
        <f t="shared" si="19"/>
        <v>5454.6820000000025</v>
      </c>
      <c r="H133" s="1">
        <f>INDEX(Data!F$21:F$220,Graph!M133)</f>
        <v>2199.879518072289</v>
      </c>
      <c r="I133" s="1">
        <f>INDEX(Data!G$21:G$220,Graph!M133)</f>
        <v>8.3</v>
      </c>
      <c r="J133">
        <f t="shared" si="24"/>
        <v>4.15</v>
      </c>
      <c r="K133" s="1">
        <f t="shared" si="25"/>
        <v>-40.1204819277109</v>
      </c>
      <c r="L133">
        <v>6</v>
      </c>
      <c r="M133">
        <v>91</v>
      </c>
    </row>
    <row r="134" spans="1:13" ht="12.75">
      <c r="A134" s="1" t="str">
        <f>INDEX(Data!B$21:B$220,Graph!M134)</f>
        <v>Chad</v>
      </c>
      <c r="B134" s="1">
        <f t="shared" si="20"/>
        <v>467.8313253012048</v>
      </c>
      <c r="C134" s="1">
        <f t="shared" si="21"/>
        <v>1520.8049999999998</v>
      </c>
      <c r="D134" s="1">
        <f t="shared" si="22"/>
        <v>1524.955</v>
      </c>
      <c r="E134" s="1">
        <f t="shared" si="23"/>
        <v>4678313168.329686</v>
      </c>
      <c r="F134" s="1">
        <f t="shared" si="18"/>
        <v>22</v>
      </c>
      <c r="G134" s="3">
        <f t="shared" si="19"/>
        <v>1520.8049999999998</v>
      </c>
      <c r="H134" s="1">
        <f>INDEX(Data!F$21:F$220,Graph!M134)</f>
        <v>467.8313253012048</v>
      </c>
      <c r="I134" s="1">
        <f>INDEX(Data!G$21:G$220,Graph!M134)</f>
        <v>8.3</v>
      </c>
      <c r="J134">
        <f t="shared" si="24"/>
        <v>4.15</v>
      </c>
      <c r="K134" s="1">
        <f t="shared" si="25"/>
        <v>-8.492999023119523</v>
      </c>
      <c r="L134">
        <v>3</v>
      </c>
      <c r="M134">
        <v>167</v>
      </c>
    </row>
    <row r="135" spans="1:13" ht="12.75">
      <c r="A135" s="1" t="str">
        <f>INDEX(Data!B$21:B$220,Graph!M135)</f>
        <v>Rwanda</v>
      </c>
      <c r="B135" s="1">
        <f t="shared" si="20"/>
        <v>637.7108433734936</v>
      </c>
      <c r="C135" s="1">
        <f t="shared" si="21"/>
        <v>2135.948</v>
      </c>
      <c r="D135" s="1">
        <f t="shared" si="22"/>
        <v>2140.098</v>
      </c>
      <c r="E135" s="1">
        <f t="shared" si="23"/>
        <v>6377108160.329686</v>
      </c>
      <c r="F135" s="1">
        <f t="shared" si="18"/>
        <v>40</v>
      </c>
      <c r="G135" s="3">
        <f t="shared" si="19"/>
        <v>2135.948</v>
      </c>
      <c r="H135" s="1">
        <f>INDEX(Data!F$21:F$220,Graph!M135)</f>
        <v>637.7108433734936</v>
      </c>
      <c r="I135" s="1">
        <f>INDEX(Data!G$21:G$220,Graph!M135)</f>
        <v>8.3</v>
      </c>
      <c r="J135">
        <f t="shared" si="24"/>
        <v>4.15</v>
      </c>
      <c r="K135" s="1">
        <f t="shared" si="25"/>
        <v>-12.289156626506383</v>
      </c>
      <c r="L135">
        <v>1</v>
      </c>
      <c r="M135">
        <v>159</v>
      </c>
    </row>
    <row r="136" spans="1:13" ht="12.75">
      <c r="A136" s="1" t="str">
        <f>INDEX(Data!B$21:B$220,Graph!M136)</f>
        <v>Haiti</v>
      </c>
      <c r="B136" s="1">
        <f t="shared" si="20"/>
        <v>429.1463414634147</v>
      </c>
      <c r="C136" s="1">
        <f t="shared" si="21"/>
        <v>1281.5549999999996</v>
      </c>
      <c r="D136" s="1">
        <f t="shared" si="22"/>
        <v>1285.6549999999995</v>
      </c>
      <c r="E136" s="1">
        <f t="shared" si="23"/>
        <v>4291463154.313666</v>
      </c>
      <c r="F136" s="1">
        <f t="shared" si="18"/>
        <v>18</v>
      </c>
      <c r="G136" s="3">
        <f t="shared" si="19"/>
        <v>1281.5549999999996</v>
      </c>
      <c r="H136" s="1">
        <f>INDEX(Data!F$21:F$220,Graph!M136)</f>
        <v>429.1463414634147</v>
      </c>
      <c r="I136" s="1">
        <f>INDEX(Data!G$21:G$220,Graph!M136)</f>
        <v>8.2</v>
      </c>
      <c r="J136">
        <f t="shared" si="24"/>
        <v>4.1</v>
      </c>
      <c r="K136" s="1">
        <f t="shared" si="25"/>
        <v>-26.005173688100513</v>
      </c>
      <c r="L136">
        <v>8</v>
      </c>
      <c r="M136">
        <v>153</v>
      </c>
    </row>
    <row r="137" spans="1:13" ht="12.75">
      <c r="A137" s="1" t="str">
        <f>INDEX(Data!B$21:B$220,Graph!M137)</f>
        <v>Austria</v>
      </c>
      <c r="B137" s="1">
        <f t="shared" si="20"/>
        <v>1082.2222222222222</v>
      </c>
      <c r="C137" s="1">
        <f t="shared" si="21"/>
        <v>2848.415000000002</v>
      </c>
      <c r="D137" s="1">
        <f t="shared" si="22"/>
        <v>2852.465000000002</v>
      </c>
      <c r="E137" s="1">
        <f t="shared" si="23"/>
        <v>10822222015.297646</v>
      </c>
      <c r="F137" s="1">
        <f t="shared" si="18"/>
        <v>90</v>
      </c>
      <c r="G137" s="3">
        <f t="shared" si="19"/>
        <v>2848.415000000002</v>
      </c>
      <c r="H137" s="1">
        <f>INDEX(Data!F$21:F$220,Graph!M137)</f>
        <v>1082.2222222222222</v>
      </c>
      <c r="I137" s="1">
        <f>INDEX(Data!G$21:G$220,Graph!M137)</f>
        <v>8.1</v>
      </c>
      <c r="J137">
        <f t="shared" si="24"/>
        <v>4.05</v>
      </c>
      <c r="K137" s="1">
        <f t="shared" si="25"/>
        <v>-7.1068512602059855</v>
      </c>
      <c r="L137">
        <v>11</v>
      </c>
      <c r="M137">
        <v>14</v>
      </c>
    </row>
    <row r="138" spans="1:13" ht="12.75">
      <c r="A138" s="1" t="str">
        <f>INDEX(Data!B$21:B$220,Graph!M138)</f>
        <v>Bulgaria</v>
      </c>
      <c r="B138" s="1">
        <f t="shared" si="20"/>
        <v>1429.5</v>
      </c>
      <c r="C138" s="1">
        <f t="shared" si="21"/>
        <v>4635.5340000000015</v>
      </c>
      <c r="D138" s="1">
        <f t="shared" si="22"/>
        <v>4639.5340000000015</v>
      </c>
      <c r="E138" s="1">
        <f t="shared" si="23"/>
        <v>14295000057.281624</v>
      </c>
      <c r="F138" s="1">
        <f t="shared" si="18"/>
        <v>117</v>
      </c>
      <c r="G138" s="3">
        <f t="shared" si="19"/>
        <v>4635.5340000000015</v>
      </c>
      <c r="H138" s="1">
        <f>INDEX(Data!F$21:F$220,Graph!M138)</f>
        <v>1429.5</v>
      </c>
      <c r="I138" s="1">
        <f>INDEX(Data!G$21:G$220,Graph!M138)</f>
        <v>8</v>
      </c>
      <c r="J138">
        <f t="shared" si="24"/>
        <v>4</v>
      </c>
      <c r="K138" s="1">
        <f t="shared" si="25"/>
        <v>-48.43570219966159</v>
      </c>
      <c r="L138">
        <v>9</v>
      </c>
      <c r="M138">
        <v>56</v>
      </c>
    </row>
    <row r="139" spans="1:13" ht="12.75">
      <c r="A139" s="1" t="str">
        <f>INDEX(Data!B$21:B$220,Graph!M139)</f>
        <v>Switzerland</v>
      </c>
      <c r="B139" s="1">
        <f t="shared" si="20"/>
        <v>848.75</v>
      </c>
      <c r="C139" s="1">
        <f t="shared" si="21"/>
        <v>2347.1720000000014</v>
      </c>
      <c r="D139" s="1">
        <f t="shared" si="22"/>
        <v>2350.7720000000013</v>
      </c>
      <c r="E139" s="1">
        <f t="shared" si="23"/>
        <v>8487500012.153463</v>
      </c>
      <c r="F139" s="1">
        <f t="shared" si="18"/>
        <v>67</v>
      </c>
      <c r="G139" s="3">
        <f t="shared" si="19"/>
        <v>2347.1720000000014</v>
      </c>
      <c r="H139" s="1">
        <f>INDEX(Data!F$21:F$220,Graph!M139)</f>
        <v>848.75</v>
      </c>
      <c r="I139" s="1">
        <f>INDEX(Data!G$21:G$220,Graph!M139)</f>
        <v>7.2</v>
      </c>
      <c r="J139">
        <f t="shared" si="24"/>
        <v>3.6</v>
      </c>
      <c r="K139" s="1">
        <f t="shared" si="25"/>
        <v>-1.8247126436782537</v>
      </c>
      <c r="L139">
        <v>11</v>
      </c>
      <c r="M139">
        <v>11</v>
      </c>
    </row>
    <row r="140" spans="1:13" ht="12.75">
      <c r="A140" s="1" t="str">
        <f>INDEX(Data!B$21:B$220,Graph!M140)</f>
        <v>Hong Kong, China</v>
      </c>
      <c r="B140" s="1">
        <f t="shared" si="20"/>
        <v>1645.857142857143</v>
      </c>
      <c r="C140" s="1">
        <f t="shared" si="21"/>
        <v>4970.632000000002</v>
      </c>
      <c r="D140" s="1">
        <f t="shared" si="22"/>
        <v>4974.132000000002</v>
      </c>
      <c r="E140" s="1">
        <f t="shared" si="23"/>
        <v>16458571024.121422</v>
      </c>
      <c r="F140" s="1">
        <f t="shared" si="18"/>
        <v>135</v>
      </c>
      <c r="G140" s="3">
        <f t="shared" si="19"/>
        <v>4970.632000000002</v>
      </c>
      <c r="H140" s="1">
        <f>INDEX(Data!F$21:F$220,Graph!M140)</f>
        <v>1645.857142857143</v>
      </c>
      <c r="I140" s="1">
        <f>INDEX(Data!G$21:G$220,Graph!M140)</f>
        <v>7</v>
      </c>
      <c r="J140">
        <f t="shared" si="24"/>
        <v>3.5</v>
      </c>
      <c r="K140" s="1">
        <f t="shared" si="25"/>
        <v>-1.7354497354494924</v>
      </c>
      <c r="L140">
        <v>7</v>
      </c>
      <c r="M140">
        <v>23</v>
      </c>
    </row>
    <row r="141" spans="1:13" ht="12.75">
      <c r="A141" s="1" t="str">
        <f>INDEX(Data!B$21:B$220,Graph!M141)</f>
        <v>Honduras</v>
      </c>
      <c r="B141" s="1">
        <f t="shared" si="20"/>
        <v>1704.264705882353</v>
      </c>
      <c r="C141" s="1">
        <f t="shared" si="21"/>
        <v>4986.532000000002</v>
      </c>
      <c r="D141" s="1">
        <f t="shared" si="22"/>
        <v>4989.932000000002</v>
      </c>
      <c r="E141" s="1">
        <f t="shared" si="23"/>
        <v>17042647116.089382</v>
      </c>
      <c r="F141" s="1">
        <f t="shared" si="18"/>
        <v>138</v>
      </c>
      <c r="G141" s="3">
        <f t="shared" si="19"/>
        <v>4986.532000000002</v>
      </c>
      <c r="H141" s="1">
        <f>INDEX(Data!F$21:F$220,Graph!M141)</f>
        <v>1704.264705882353</v>
      </c>
      <c r="I141" s="1">
        <f>INDEX(Data!G$21:G$220,Graph!M141)</f>
        <v>6.8</v>
      </c>
      <c r="J141">
        <f t="shared" si="24"/>
        <v>3.4</v>
      </c>
      <c r="K141" s="1">
        <f t="shared" si="25"/>
        <v>-38.31593927893732</v>
      </c>
      <c r="L141">
        <v>8</v>
      </c>
      <c r="M141">
        <v>115</v>
      </c>
    </row>
    <row r="142" spans="1:13" ht="12.75">
      <c r="A142" s="1" t="str">
        <f>INDEX(Data!B$21:B$220,Graph!M142)</f>
        <v>Benin</v>
      </c>
      <c r="B142" s="1">
        <f t="shared" si="20"/>
        <v>883.939393939394</v>
      </c>
      <c r="C142" s="1">
        <f t="shared" si="21"/>
        <v>2424.659000000002</v>
      </c>
      <c r="D142" s="1">
        <f t="shared" si="22"/>
        <v>2427.959000000002</v>
      </c>
      <c r="E142" s="1">
        <f t="shared" si="23"/>
        <v>8839393162.057343</v>
      </c>
      <c r="F142" s="1">
        <f t="shared" si="18"/>
        <v>70</v>
      </c>
      <c r="G142" s="3">
        <f t="shared" si="19"/>
        <v>2424.659000000002</v>
      </c>
      <c r="H142" s="1">
        <f>INDEX(Data!F$21:F$220,Graph!M142)</f>
        <v>883.939393939394</v>
      </c>
      <c r="I142" s="1">
        <f>INDEX(Data!G$21:G$220,Graph!M142)</f>
        <v>6.6</v>
      </c>
      <c r="J142">
        <f t="shared" si="24"/>
        <v>3.3</v>
      </c>
      <c r="K142" s="1">
        <f t="shared" si="25"/>
        <v>-0.11857707509864213</v>
      </c>
      <c r="L142">
        <v>3</v>
      </c>
      <c r="M142">
        <v>161</v>
      </c>
    </row>
    <row r="143" spans="1:13" ht="12.75">
      <c r="A143" s="1" t="str">
        <f>INDEX(Data!B$21:B$220,Graph!M143)</f>
        <v>Burundi</v>
      </c>
      <c r="B143" s="1">
        <f t="shared" si="20"/>
        <v>1207.4242424242425</v>
      </c>
      <c r="C143" s="1">
        <f t="shared" si="21"/>
        <v>4364.893000000002</v>
      </c>
      <c r="D143" s="1">
        <f t="shared" si="22"/>
        <v>4368.193000000002</v>
      </c>
      <c r="E143" s="1">
        <f t="shared" si="23"/>
        <v>12074242174.057343</v>
      </c>
      <c r="F143" s="1">
        <f aca="true" t="shared" si="26" ref="F143:F174">RANK(E143,E$47:E$246,1)</f>
        <v>101</v>
      </c>
      <c r="G143" s="3">
        <f aca="true" t="shared" si="27" ref="G143:G174">C143</f>
        <v>4364.893000000002</v>
      </c>
      <c r="H143" s="1">
        <f>INDEX(Data!F$21:F$220,Graph!M143)</f>
        <v>1207.4242424242425</v>
      </c>
      <c r="I143" s="1">
        <f>INDEX(Data!G$21:G$220,Graph!M143)</f>
        <v>6.6</v>
      </c>
      <c r="J143">
        <f t="shared" si="24"/>
        <v>3.3</v>
      </c>
      <c r="K143" s="1">
        <f t="shared" si="25"/>
        <v>-10.10767246937462</v>
      </c>
      <c r="L143">
        <v>1</v>
      </c>
      <c r="M143">
        <v>173</v>
      </c>
    </row>
    <row r="144" spans="1:13" ht="12.75">
      <c r="A144" s="1" t="str">
        <f>INDEX(Data!B$21:B$220,Graph!M144)</f>
        <v>El Salvador</v>
      </c>
      <c r="B144" s="1">
        <f t="shared" si="20"/>
        <v>1893.28125</v>
      </c>
      <c r="C144" s="1">
        <f t="shared" si="21"/>
        <v>5072.432000000001</v>
      </c>
      <c r="D144" s="1">
        <f t="shared" si="22"/>
        <v>5075.6320000000005</v>
      </c>
      <c r="E144" s="1">
        <f t="shared" si="23"/>
        <v>18932812104.0253</v>
      </c>
      <c r="F144" s="1">
        <f t="shared" si="26"/>
        <v>147</v>
      </c>
      <c r="G144" s="3">
        <f t="shared" si="27"/>
        <v>5072.432000000001</v>
      </c>
      <c r="H144" s="1">
        <f>INDEX(Data!F$21:F$220,Graph!M144)</f>
        <v>1893.28125</v>
      </c>
      <c r="I144" s="1">
        <f>INDEX(Data!G$21:G$220,Graph!M144)</f>
        <v>6.4</v>
      </c>
      <c r="J144">
        <f t="shared" si="24"/>
        <v>3.2</v>
      </c>
      <c r="K144" s="1">
        <f t="shared" si="25"/>
        <v>-11.71875</v>
      </c>
      <c r="L144">
        <v>8</v>
      </c>
      <c r="M144">
        <v>103</v>
      </c>
    </row>
    <row r="145" spans="1:13" ht="12.75">
      <c r="A145" s="1" t="str">
        <f>INDEX(Data!B$21:B$220,Graph!M145)</f>
        <v>Israel</v>
      </c>
      <c r="B145" s="1">
        <f t="shared" si="20"/>
        <v>2159.2063492063494</v>
      </c>
      <c r="C145" s="1">
        <f t="shared" si="21"/>
        <v>5441.982000000002</v>
      </c>
      <c r="D145" s="1">
        <f t="shared" si="22"/>
        <v>5445.132000000001</v>
      </c>
      <c r="E145" s="1">
        <f t="shared" si="23"/>
        <v>21592063023.00928</v>
      </c>
      <c r="F145" s="1">
        <f t="shared" si="26"/>
        <v>158</v>
      </c>
      <c r="G145" s="3">
        <f t="shared" si="27"/>
        <v>5441.982000000002</v>
      </c>
      <c r="H145" s="1">
        <f>INDEX(Data!F$21:F$220,Graph!M145)</f>
        <v>2159.2063492063494</v>
      </c>
      <c r="I145" s="1">
        <f>INDEX(Data!G$21:G$220,Graph!M145)</f>
        <v>6.3</v>
      </c>
      <c r="J145">
        <f t="shared" si="24"/>
        <v>3.15</v>
      </c>
      <c r="K145" s="1">
        <f t="shared" si="25"/>
        <v>-24.126984126983643</v>
      </c>
      <c r="L145">
        <v>6</v>
      </c>
      <c r="M145">
        <v>22</v>
      </c>
    </row>
    <row r="146" spans="1:13" ht="12.75">
      <c r="A146" s="1" t="str">
        <f>INDEX(Data!B$21:B$220,Graph!M146)</f>
        <v>Tajikistan</v>
      </c>
      <c r="B146" s="1">
        <f t="shared" si="20"/>
        <v>1742.5806451612902</v>
      </c>
      <c r="C146" s="1">
        <f t="shared" si="21"/>
        <v>4993.032000000002</v>
      </c>
      <c r="D146" s="1">
        <f t="shared" si="22"/>
        <v>4996.132000000002</v>
      </c>
      <c r="E146" s="1">
        <f t="shared" si="23"/>
        <v>17425806116.99326</v>
      </c>
      <c r="F146" s="1">
        <f t="shared" si="26"/>
        <v>139</v>
      </c>
      <c r="G146" s="3">
        <f t="shared" si="27"/>
        <v>4993.032000000002</v>
      </c>
      <c r="H146" s="1">
        <f>INDEX(Data!F$21:F$220,Graph!M146)</f>
        <v>1742.5806451612902</v>
      </c>
      <c r="I146" s="1">
        <f>INDEX(Data!G$21:G$220,Graph!M146)</f>
        <v>6.2</v>
      </c>
      <c r="J146">
        <f t="shared" si="24"/>
        <v>3.1</v>
      </c>
      <c r="K146" s="1">
        <f t="shared" si="25"/>
        <v>-17.41935483870975</v>
      </c>
      <c r="L146">
        <v>6</v>
      </c>
      <c r="M146">
        <v>116</v>
      </c>
    </row>
    <row r="147" spans="1:13" ht="12.75">
      <c r="A147" s="1" t="str">
        <f>INDEX(Data!B$21:B$220,Graph!M147)</f>
        <v>Paraguay</v>
      </c>
      <c r="B147" s="1">
        <f t="shared" si="20"/>
        <v>888.2456140350877</v>
      </c>
      <c r="C147" s="1">
        <f t="shared" si="21"/>
        <v>2490.6780000000017</v>
      </c>
      <c r="D147" s="1">
        <f t="shared" si="22"/>
        <v>2493.5280000000016</v>
      </c>
      <c r="E147" s="1">
        <f t="shared" si="23"/>
        <v>8882456089.913158</v>
      </c>
      <c r="F147" s="1">
        <f t="shared" si="26"/>
        <v>73</v>
      </c>
      <c r="G147" s="3">
        <f t="shared" si="27"/>
        <v>2490.6780000000017</v>
      </c>
      <c r="H147" s="1">
        <f>INDEX(Data!F$21:F$220,Graph!M147)</f>
        <v>888.2456140350877</v>
      </c>
      <c r="I147" s="1">
        <f>INDEX(Data!G$21:G$220,Graph!M147)</f>
        <v>5.7</v>
      </c>
      <c r="J147">
        <f t="shared" si="24"/>
        <v>2.85</v>
      </c>
      <c r="K147" s="1">
        <f t="shared" si="25"/>
        <v>-4.375745188213273</v>
      </c>
      <c r="L147">
        <v>8</v>
      </c>
      <c r="M147">
        <v>89</v>
      </c>
    </row>
    <row r="148" spans="1:13" ht="12.75">
      <c r="A148" s="1" t="str">
        <f>INDEX(Data!B$21:B$220,Graph!M148)</f>
        <v>Papua New Guinea</v>
      </c>
      <c r="B148" s="1">
        <f t="shared" si="20"/>
        <v>724.2857142857143</v>
      </c>
      <c r="C148" s="1">
        <f t="shared" si="21"/>
        <v>2157.208</v>
      </c>
      <c r="D148" s="1">
        <f t="shared" si="22"/>
        <v>2160.0080000000003</v>
      </c>
      <c r="E148" s="1">
        <f t="shared" si="23"/>
        <v>7242857133.897138</v>
      </c>
      <c r="F148" s="1">
        <f t="shared" si="26"/>
        <v>49</v>
      </c>
      <c r="G148" s="3">
        <f t="shared" si="27"/>
        <v>2157.208</v>
      </c>
      <c r="H148" s="1">
        <f>INDEX(Data!F$21:F$220,Graph!M148)</f>
        <v>724.2857142857143</v>
      </c>
      <c r="I148" s="1">
        <f>INDEX(Data!G$21:G$220,Graph!M148)</f>
        <v>5.6</v>
      </c>
      <c r="J148">
        <f t="shared" si="24"/>
        <v>2.8</v>
      </c>
      <c r="K148" s="1">
        <f t="shared" si="25"/>
        <v>-0.7142857142856656</v>
      </c>
      <c r="L148">
        <v>5</v>
      </c>
      <c r="M148">
        <v>133</v>
      </c>
    </row>
    <row r="149" spans="1:13" ht="12.75">
      <c r="A149" s="1" t="str">
        <f>INDEX(Data!B$21:B$220,Graph!M149)</f>
        <v>Lao People's D Republic</v>
      </c>
      <c r="B149" s="1">
        <f t="shared" si="20"/>
        <v>730.9090909090909</v>
      </c>
      <c r="C149" s="1">
        <f t="shared" si="21"/>
        <v>2182.858</v>
      </c>
      <c r="D149" s="1">
        <f t="shared" si="22"/>
        <v>2185.608</v>
      </c>
      <c r="E149" s="1">
        <f t="shared" si="23"/>
        <v>7309090135.881118</v>
      </c>
      <c r="F149" s="1">
        <f t="shared" si="26"/>
        <v>52</v>
      </c>
      <c r="G149" s="3">
        <f t="shared" si="27"/>
        <v>2182.858</v>
      </c>
      <c r="H149" s="1">
        <f>INDEX(Data!F$21:F$220,Graph!M149)</f>
        <v>730.9090909090909</v>
      </c>
      <c r="I149" s="1">
        <f>INDEX(Data!G$21:G$220,Graph!M149)</f>
        <v>5.5</v>
      </c>
      <c r="J149">
        <f t="shared" si="24"/>
        <v>2.75</v>
      </c>
      <c r="K149" s="1">
        <f t="shared" si="25"/>
        <v>-14.090909090909122</v>
      </c>
      <c r="L149">
        <v>5</v>
      </c>
      <c r="M149">
        <v>135</v>
      </c>
    </row>
    <row r="150" spans="1:13" ht="12.75">
      <c r="A150" s="1" t="str">
        <f>INDEX(Data!B$21:B$220,Graph!M150)</f>
        <v>Denmark</v>
      </c>
      <c r="B150" s="1">
        <f t="shared" si="20"/>
        <v>777.4074074074074</v>
      </c>
      <c r="C150" s="1">
        <f t="shared" si="21"/>
        <v>2269.1200000000003</v>
      </c>
      <c r="D150" s="1">
        <f t="shared" si="22"/>
        <v>2271.82</v>
      </c>
      <c r="E150" s="1">
        <f t="shared" si="23"/>
        <v>7774074017.865097</v>
      </c>
      <c r="F150" s="1">
        <f t="shared" si="26"/>
        <v>59</v>
      </c>
      <c r="G150" s="3">
        <f t="shared" si="27"/>
        <v>2269.1200000000003</v>
      </c>
      <c r="H150" s="1">
        <f>INDEX(Data!F$21:F$220,Graph!M150)</f>
        <v>777.4074074074074</v>
      </c>
      <c r="I150" s="1">
        <f>INDEX(Data!G$21:G$220,Graph!M150)</f>
        <v>5.4</v>
      </c>
      <c r="J150">
        <f t="shared" si="24"/>
        <v>2.7</v>
      </c>
      <c r="K150" s="1">
        <f t="shared" si="25"/>
        <v>-10.291005291005376</v>
      </c>
      <c r="L150">
        <v>11</v>
      </c>
      <c r="M150">
        <v>17</v>
      </c>
    </row>
    <row r="151" spans="1:13" ht="12.75">
      <c r="A151" s="1" t="str">
        <f>INDEX(Data!B$21:B$220,Graph!M151)</f>
        <v>Libyan Arab Jamahiriya</v>
      </c>
      <c r="B151" s="1">
        <f t="shared" si="20"/>
        <v>2183.333333333333</v>
      </c>
      <c r="C151" s="1">
        <f t="shared" si="21"/>
        <v>5447.832000000002</v>
      </c>
      <c r="D151" s="1">
        <f t="shared" si="22"/>
        <v>5450.532000000002</v>
      </c>
      <c r="E151" s="1">
        <f t="shared" si="23"/>
        <v>21833333058.865097</v>
      </c>
      <c r="F151" s="1">
        <f t="shared" si="26"/>
        <v>159</v>
      </c>
      <c r="G151" s="3">
        <f t="shared" si="27"/>
        <v>5447.832000000002</v>
      </c>
      <c r="H151" s="1">
        <f>INDEX(Data!F$21:F$220,Graph!M151)</f>
        <v>2183.333333333333</v>
      </c>
      <c r="I151" s="1">
        <f>INDEX(Data!G$21:G$220,Graph!M151)</f>
        <v>5.4</v>
      </c>
      <c r="J151">
        <f t="shared" si="24"/>
        <v>2.7</v>
      </c>
      <c r="K151" s="1">
        <f t="shared" si="25"/>
        <v>-16.54618473895607</v>
      </c>
      <c r="L151">
        <v>3</v>
      </c>
      <c r="M151">
        <v>58</v>
      </c>
    </row>
    <row r="152" spans="1:13" ht="12.75">
      <c r="A152" s="1" t="str">
        <f>INDEX(Data!B$21:B$220,Graph!M152)</f>
        <v>Slovakia</v>
      </c>
      <c r="B152" s="1">
        <f t="shared" si="20"/>
        <v>1647.5925925925924</v>
      </c>
      <c r="C152" s="1">
        <f t="shared" si="21"/>
        <v>4976.832000000002</v>
      </c>
      <c r="D152" s="1">
        <f t="shared" si="22"/>
        <v>4979.532000000002</v>
      </c>
      <c r="E152" s="1">
        <f t="shared" si="23"/>
        <v>16475925042.865097</v>
      </c>
      <c r="F152" s="1">
        <f t="shared" si="26"/>
        <v>136</v>
      </c>
      <c r="G152" s="3">
        <f t="shared" si="27"/>
        <v>4976.832000000002</v>
      </c>
      <c r="H152" s="1">
        <f>INDEX(Data!F$21:F$220,Graph!M152)</f>
        <v>1647.5925925925924</v>
      </c>
      <c r="I152" s="1">
        <f>INDEX(Data!G$21:G$220,Graph!M152)</f>
        <v>5.4</v>
      </c>
      <c r="J152">
        <f t="shared" si="24"/>
        <v>2.7</v>
      </c>
      <c r="K152" s="1">
        <f t="shared" si="25"/>
        <v>-11.018518518518704</v>
      </c>
      <c r="L152">
        <v>9</v>
      </c>
      <c r="M152">
        <v>42</v>
      </c>
    </row>
    <row r="153" spans="1:13" ht="12.75">
      <c r="A153" s="1" t="str">
        <f>INDEX(Data!B$21:B$220,Graph!M153)</f>
        <v>Jordan</v>
      </c>
      <c r="B153" s="1">
        <f t="shared" si="20"/>
        <v>1054.5283018867924</v>
      </c>
      <c r="C153" s="1">
        <f t="shared" si="21"/>
        <v>2836.413000000002</v>
      </c>
      <c r="D153" s="1">
        <f t="shared" si="22"/>
        <v>2839.063000000002</v>
      </c>
      <c r="E153" s="1">
        <f t="shared" si="23"/>
        <v>10545283090.849077</v>
      </c>
      <c r="F153" s="1">
        <f t="shared" si="26"/>
        <v>87</v>
      </c>
      <c r="G153" s="3">
        <f t="shared" si="27"/>
        <v>2836.413000000002</v>
      </c>
      <c r="H153" s="1">
        <f>INDEX(Data!F$21:F$220,Graph!M153)</f>
        <v>1054.5283018867924</v>
      </c>
      <c r="I153" s="1">
        <f>INDEX(Data!G$21:G$220,Graph!M153)</f>
        <v>5.3</v>
      </c>
      <c r="J153">
        <f t="shared" si="24"/>
        <v>2.65</v>
      </c>
      <c r="K153" s="1">
        <f t="shared" si="25"/>
        <v>-3.9622641509433834</v>
      </c>
      <c r="L153">
        <v>6</v>
      </c>
      <c r="M153">
        <v>90</v>
      </c>
    </row>
    <row r="154" spans="1:13" ht="12.75">
      <c r="A154" s="1" t="str">
        <f>INDEX(Data!B$21:B$220,Graph!M154)</f>
        <v>Nicaragua</v>
      </c>
      <c r="B154" s="1">
        <f t="shared" si="20"/>
        <v>1058.4905660377358</v>
      </c>
      <c r="C154" s="1">
        <f t="shared" si="21"/>
        <v>2841.713000000002</v>
      </c>
      <c r="D154" s="1">
        <f t="shared" si="22"/>
        <v>2844.363000000002</v>
      </c>
      <c r="E154" s="1">
        <f t="shared" si="23"/>
        <v>10584905118.849077</v>
      </c>
      <c r="F154" s="1">
        <f t="shared" si="26"/>
        <v>88</v>
      </c>
      <c r="G154" s="3">
        <f t="shared" si="27"/>
        <v>2841.713000000002</v>
      </c>
      <c r="H154" s="1">
        <f>INDEX(Data!F$21:F$220,Graph!M154)</f>
        <v>1058.4905660377358</v>
      </c>
      <c r="I154" s="1">
        <f>INDEX(Data!G$21:G$220,Graph!M154)</f>
        <v>5.3</v>
      </c>
      <c r="J154">
        <f t="shared" si="24"/>
        <v>2.65</v>
      </c>
      <c r="K154" s="1">
        <f t="shared" si="25"/>
        <v>-10.125196275358576</v>
      </c>
      <c r="L154">
        <v>8</v>
      </c>
      <c r="M154">
        <v>118</v>
      </c>
    </row>
    <row r="155" spans="1:13" ht="12.75">
      <c r="A155" s="1" t="str">
        <f>INDEX(Data!B$21:B$220,Graph!M155)</f>
        <v>Finland</v>
      </c>
      <c r="B155" s="1">
        <f t="shared" si="20"/>
        <v>760.3846153846154</v>
      </c>
      <c r="C155" s="1">
        <f t="shared" si="21"/>
        <v>2188.608</v>
      </c>
      <c r="D155" s="1">
        <f t="shared" si="22"/>
        <v>2191.208</v>
      </c>
      <c r="E155" s="1">
        <f t="shared" si="23"/>
        <v>7603846013.833056</v>
      </c>
      <c r="F155" s="1">
        <f t="shared" si="26"/>
        <v>54</v>
      </c>
      <c r="G155" s="3">
        <f t="shared" si="27"/>
        <v>2188.608</v>
      </c>
      <c r="H155" s="1">
        <f>INDEX(Data!F$21:F$220,Graph!M155)</f>
        <v>760.3846153846154</v>
      </c>
      <c r="I155" s="1">
        <f>INDEX(Data!G$21:G$220,Graph!M155)</f>
        <v>5.2</v>
      </c>
      <c r="J155">
        <f t="shared" si="24"/>
        <v>2.6</v>
      </c>
      <c r="K155" s="1">
        <f t="shared" si="25"/>
        <v>-9.303209892498103</v>
      </c>
      <c r="L155">
        <v>11</v>
      </c>
      <c r="M155">
        <v>13</v>
      </c>
    </row>
    <row r="156" spans="1:13" ht="12.75">
      <c r="A156" s="1" t="str">
        <f>INDEX(Data!B$21:B$220,Graph!M156)</f>
        <v>Georgia</v>
      </c>
      <c r="B156" s="1">
        <f t="shared" si="20"/>
        <v>2255.9615384615386</v>
      </c>
      <c r="C156" s="1">
        <f t="shared" si="21"/>
        <v>5500.082000000002</v>
      </c>
      <c r="D156" s="1">
        <f t="shared" si="22"/>
        <v>5502.6820000000025</v>
      </c>
      <c r="E156" s="1">
        <f t="shared" si="23"/>
        <v>22559615097.833057</v>
      </c>
      <c r="F156" s="1">
        <f t="shared" si="26"/>
        <v>163</v>
      </c>
      <c r="G156" s="3">
        <f t="shared" si="27"/>
        <v>5500.082000000002</v>
      </c>
      <c r="H156" s="1">
        <f>INDEX(Data!F$21:F$220,Graph!M156)</f>
        <v>2255.9615384615386</v>
      </c>
      <c r="I156" s="1">
        <f>INDEX(Data!G$21:G$220,Graph!M156)</f>
        <v>5.2</v>
      </c>
      <c r="J156">
        <f t="shared" si="24"/>
        <v>2.6</v>
      </c>
      <c r="K156" s="1">
        <f t="shared" si="25"/>
        <v>-26.895604395604096</v>
      </c>
      <c r="L156">
        <v>6</v>
      </c>
      <c r="M156">
        <v>97</v>
      </c>
    </row>
    <row r="157" spans="1:13" ht="12.75">
      <c r="A157" s="1" t="str">
        <f>INDEX(Data!B$21:B$220,Graph!M157)</f>
        <v>Kyrgyzstan</v>
      </c>
      <c r="B157" s="1">
        <f t="shared" si="20"/>
        <v>3087.058823529412</v>
      </c>
      <c r="C157" s="1">
        <f t="shared" si="21"/>
        <v>5626.732000000002</v>
      </c>
      <c r="D157" s="1">
        <f t="shared" si="22"/>
        <v>5629.282000000002</v>
      </c>
      <c r="E157" s="1">
        <f t="shared" si="23"/>
        <v>30870588110.817036</v>
      </c>
      <c r="F157" s="1">
        <f t="shared" si="26"/>
        <v>176</v>
      </c>
      <c r="G157" s="3">
        <f t="shared" si="27"/>
        <v>5626.732000000002</v>
      </c>
      <c r="H157" s="1">
        <f>INDEX(Data!F$21:F$220,Graph!M157)</f>
        <v>3087.058823529412</v>
      </c>
      <c r="I157" s="1">
        <f>INDEX(Data!G$21:G$220,Graph!M157)</f>
        <v>5.1</v>
      </c>
      <c r="J157">
        <f t="shared" si="24"/>
        <v>2.55</v>
      </c>
      <c r="K157" s="1">
        <f t="shared" si="25"/>
        <v>-192.08288547051234</v>
      </c>
      <c r="L157">
        <v>6</v>
      </c>
      <c r="M157">
        <v>110</v>
      </c>
    </row>
    <row r="158" spans="1:13" ht="12.75">
      <c r="A158" s="1" t="str">
        <f>INDEX(Data!B$21:B$220,Graph!M158)</f>
        <v>Sierra Leone</v>
      </c>
      <c r="B158" s="1">
        <f t="shared" si="20"/>
        <v>362.5</v>
      </c>
      <c r="C158" s="1">
        <f t="shared" si="21"/>
        <v>1228.4209999999998</v>
      </c>
      <c r="D158" s="1">
        <f t="shared" si="22"/>
        <v>1230.821</v>
      </c>
      <c r="E158" s="1">
        <f t="shared" si="23"/>
        <v>3625000177.7689753</v>
      </c>
      <c r="F158" s="1">
        <f t="shared" si="26"/>
        <v>11</v>
      </c>
      <c r="G158" s="3">
        <f t="shared" si="27"/>
        <v>1228.4209999999998</v>
      </c>
      <c r="H158" s="1">
        <f>INDEX(Data!F$21:F$220,Graph!M158)</f>
        <v>362.5</v>
      </c>
      <c r="I158" s="1">
        <f>INDEX(Data!G$21:G$220,Graph!M158)</f>
        <v>4.8</v>
      </c>
      <c r="J158">
        <f t="shared" si="24"/>
        <v>2.4</v>
      </c>
      <c r="K158" s="1">
        <f t="shared" si="25"/>
        <v>-2.2416413373860564</v>
      </c>
      <c r="L158">
        <v>3</v>
      </c>
      <c r="M158">
        <v>177</v>
      </c>
    </row>
    <row r="159" spans="1:13" ht="12.75">
      <c r="A159" s="1" t="str">
        <f>INDEX(Data!B$21:B$220,Graph!M159)</f>
        <v>Togo</v>
      </c>
      <c r="B159" s="1">
        <f t="shared" si="20"/>
        <v>666.6666666666667</v>
      </c>
      <c r="C159" s="1">
        <f t="shared" si="21"/>
        <v>2142.698</v>
      </c>
      <c r="D159" s="1">
        <f t="shared" si="22"/>
        <v>2145.098</v>
      </c>
      <c r="E159" s="1">
        <f t="shared" si="23"/>
        <v>6666666143.768975</v>
      </c>
      <c r="F159" s="1">
        <f t="shared" si="26"/>
        <v>42</v>
      </c>
      <c r="G159" s="3">
        <f t="shared" si="27"/>
        <v>2142.698</v>
      </c>
      <c r="H159" s="1">
        <f>INDEX(Data!F$21:F$220,Graph!M159)</f>
        <v>666.6666666666667</v>
      </c>
      <c r="I159" s="1">
        <f>INDEX(Data!G$21:G$220,Graph!M159)</f>
        <v>4.8</v>
      </c>
      <c r="J159">
        <f t="shared" si="24"/>
        <v>2.4</v>
      </c>
      <c r="K159" s="1">
        <f t="shared" si="25"/>
        <v>-23.333333333333258</v>
      </c>
      <c r="L159">
        <v>3</v>
      </c>
      <c r="M159">
        <v>143</v>
      </c>
    </row>
    <row r="160" spans="1:13" ht="12.75">
      <c r="A160" s="1" t="str">
        <f>INDEX(Data!B$21:B$220,Graph!M160)</f>
        <v>Turkmenistan</v>
      </c>
      <c r="B160" s="1">
        <f t="shared" si="20"/>
        <v>4583.333333333334</v>
      </c>
      <c r="C160" s="1">
        <f t="shared" si="21"/>
        <v>5792.412000000002</v>
      </c>
      <c r="D160" s="1">
        <f t="shared" si="22"/>
        <v>5794.812000000002</v>
      </c>
      <c r="E160" s="1">
        <f t="shared" si="23"/>
        <v>45833333086.768974</v>
      </c>
      <c r="F160" s="1">
        <f t="shared" si="26"/>
        <v>192</v>
      </c>
      <c r="G160" s="3">
        <f t="shared" si="27"/>
        <v>5792.412000000002</v>
      </c>
      <c r="H160" s="1">
        <f>INDEX(Data!F$21:F$220,Graph!M160)</f>
        <v>4583.333333333334</v>
      </c>
      <c r="I160" s="1">
        <f>INDEX(Data!G$21:G$220,Graph!M160)</f>
        <v>4.8</v>
      </c>
      <c r="J160">
        <f t="shared" si="24"/>
        <v>2.4</v>
      </c>
      <c r="K160" s="1">
        <f t="shared" si="25"/>
        <v>-249.16666666666606</v>
      </c>
      <c r="L160">
        <v>6</v>
      </c>
      <c r="M160">
        <v>86</v>
      </c>
    </row>
    <row r="161" spans="1:13" ht="12.75">
      <c r="A161" s="1" t="str">
        <f>INDEX(Data!B$21:B$220,Graph!M161)</f>
        <v>Norway</v>
      </c>
      <c r="B161" s="1">
        <f t="shared" si="20"/>
        <v>703.7777777777778</v>
      </c>
      <c r="C161" s="1">
        <f t="shared" si="21"/>
        <v>2147.558</v>
      </c>
      <c r="D161" s="1">
        <f t="shared" si="22"/>
        <v>2149.808</v>
      </c>
      <c r="E161" s="1">
        <f t="shared" si="23"/>
        <v>7037777001.720915</v>
      </c>
      <c r="F161" s="1">
        <f t="shared" si="26"/>
        <v>45</v>
      </c>
      <c r="G161" s="3">
        <f t="shared" si="27"/>
        <v>2147.558</v>
      </c>
      <c r="H161" s="1">
        <f>INDEX(Data!F$21:F$220,Graph!M161)</f>
        <v>703.7777777777778</v>
      </c>
      <c r="I161" s="1">
        <f>INDEX(Data!G$21:G$220,Graph!M161)</f>
        <v>4.5</v>
      </c>
      <c r="J161">
        <f t="shared" si="24"/>
        <v>2.25</v>
      </c>
      <c r="K161" s="1">
        <f t="shared" si="25"/>
        <v>-4.380658436213935</v>
      </c>
      <c r="L161">
        <v>11</v>
      </c>
      <c r="M161">
        <v>1</v>
      </c>
    </row>
    <row r="162" spans="1:13" ht="12.75">
      <c r="A162" s="1" t="str">
        <f>INDEX(Data!B$21:B$220,Graph!M162)</f>
        <v>Croatia</v>
      </c>
      <c r="B162" s="1">
        <f t="shared" si="20"/>
        <v>816.8181818181818</v>
      </c>
      <c r="C162" s="1">
        <f t="shared" si="21"/>
        <v>2337.420000000001</v>
      </c>
      <c r="D162" s="1">
        <f t="shared" si="22"/>
        <v>2339.620000000001</v>
      </c>
      <c r="E162" s="1">
        <f t="shared" si="23"/>
        <v>8168181048.704894</v>
      </c>
      <c r="F162" s="1">
        <f t="shared" si="26"/>
        <v>64</v>
      </c>
      <c r="G162" s="3">
        <f t="shared" si="27"/>
        <v>2337.420000000001</v>
      </c>
      <c r="H162" s="1">
        <f>INDEX(Data!F$21:F$220,Graph!M162)</f>
        <v>816.8181818181818</v>
      </c>
      <c r="I162" s="1">
        <f>INDEX(Data!G$21:G$220,Graph!M162)</f>
        <v>4.4</v>
      </c>
      <c r="J162">
        <f t="shared" si="24"/>
        <v>2.2</v>
      </c>
      <c r="K162" s="1">
        <f t="shared" si="25"/>
        <v>-10.10489510489515</v>
      </c>
      <c r="L162">
        <v>9</v>
      </c>
      <c r="M162">
        <v>48</v>
      </c>
    </row>
    <row r="163" spans="1:13" ht="12.75">
      <c r="A163" s="1" t="str">
        <f>INDEX(Data!B$21:B$220,Graph!M163)</f>
        <v>Moldova, Republic of</v>
      </c>
      <c r="B163" s="1">
        <f t="shared" si="20"/>
        <v>2064.186046511628</v>
      </c>
      <c r="C163" s="1">
        <f t="shared" si="21"/>
        <v>5263.682000000002</v>
      </c>
      <c r="D163" s="1">
        <f t="shared" si="22"/>
        <v>5265.832000000001</v>
      </c>
      <c r="E163" s="1">
        <f t="shared" si="23"/>
        <v>20641860113.688873</v>
      </c>
      <c r="F163" s="1">
        <f t="shared" si="26"/>
        <v>154</v>
      </c>
      <c r="G163" s="3">
        <f t="shared" si="27"/>
        <v>5263.682000000002</v>
      </c>
      <c r="H163" s="1">
        <f>INDEX(Data!F$21:F$220,Graph!M163)</f>
        <v>2064.186046511628</v>
      </c>
      <c r="I163" s="1">
        <f>INDEX(Data!G$21:G$220,Graph!M163)</f>
        <v>4.3</v>
      </c>
      <c r="J163">
        <f t="shared" si="24"/>
        <v>2.15</v>
      </c>
      <c r="K163" s="1">
        <f t="shared" si="25"/>
        <v>-4.779470729751665</v>
      </c>
      <c r="L163">
        <v>9</v>
      </c>
      <c r="M163">
        <v>113</v>
      </c>
    </row>
    <row r="164" spans="1:13" ht="12.75">
      <c r="A164" s="1" t="str">
        <f>INDEX(Data!B$21:B$220,Graph!M164)</f>
        <v>Singapore</v>
      </c>
      <c r="B164" s="1">
        <f t="shared" si="20"/>
        <v>3580.4761904761904</v>
      </c>
      <c r="C164" s="1">
        <f t="shared" si="21"/>
        <v>5770.312000000002</v>
      </c>
      <c r="D164" s="1">
        <f t="shared" si="22"/>
        <v>5772.412000000002</v>
      </c>
      <c r="E164" s="1">
        <f t="shared" si="23"/>
        <v>35804761025.67285</v>
      </c>
      <c r="F164" s="1">
        <f t="shared" si="26"/>
        <v>185</v>
      </c>
      <c r="G164" s="3">
        <f t="shared" si="27"/>
        <v>5770.312000000002</v>
      </c>
      <c r="H164" s="1">
        <f>INDEX(Data!F$21:F$220,Graph!M164)</f>
        <v>3580.4761904761904</v>
      </c>
      <c r="I164" s="1">
        <f>INDEX(Data!G$21:G$220,Graph!M164)</f>
        <v>4.2</v>
      </c>
      <c r="J164">
        <f t="shared" si="24"/>
        <v>2.1</v>
      </c>
      <c r="K164" s="1">
        <f t="shared" si="25"/>
        <v>-79.52380952380963</v>
      </c>
      <c r="L164">
        <v>5</v>
      </c>
      <c r="M164">
        <v>25</v>
      </c>
    </row>
    <row r="165" spans="1:13" ht="12.75">
      <c r="A165" s="1" t="str">
        <f>INDEX(Data!B$21:B$220,Graph!M165)</f>
        <v>Bosnia Herzegovina</v>
      </c>
      <c r="B165" s="1">
        <f t="shared" si="20"/>
        <v>608.2926829268293</v>
      </c>
      <c r="C165" s="1">
        <f t="shared" si="21"/>
        <v>1940.8380000000002</v>
      </c>
      <c r="D165" s="1">
        <f t="shared" si="22"/>
        <v>1942.8880000000001</v>
      </c>
      <c r="E165" s="1">
        <f t="shared" si="23"/>
        <v>6082926066.656833</v>
      </c>
      <c r="F165" s="1">
        <f t="shared" si="26"/>
        <v>35</v>
      </c>
      <c r="G165" s="3">
        <f t="shared" si="27"/>
        <v>1940.8380000000002</v>
      </c>
      <c r="H165" s="1">
        <f>INDEX(Data!F$21:F$220,Graph!M165)</f>
        <v>608.2926829268293</v>
      </c>
      <c r="I165" s="1">
        <f>INDEX(Data!G$21:G$220,Graph!M165)</f>
        <v>4.1</v>
      </c>
      <c r="J165">
        <f t="shared" si="24"/>
        <v>2.05</v>
      </c>
      <c r="K165" s="1">
        <f t="shared" si="25"/>
        <v>-2.9756097560974695</v>
      </c>
      <c r="L165">
        <v>9</v>
      </c>
      <c r="M165">
        <v>66</v>
      </c>
    </row>
    <row r="166" spans="1:13" ht="12.75">
      <c r="A166" s="1" t="str">
        <f>INDEX(Data!B$21:B$220,Graph!M166)</f>
        <v>Costa Rica</v>
      </c>
      <c r="B166" s="1">
        <f t="shared" si="20"/>
        <v>1887.0731707317075</v>
      </c>
      <c r="C166" s="1">
        <f t="shared" si="21"/>
        <v>5064.582</v>
      </c>
      <c r="D166" s="1">
        <f t="shared" si="22"/>
        <v>5066.6320000000005</v>
      </c>
      <c r="E166" s="1">
        <f t="shared" si="23"/>
        <v>18870731045.656834</v>
      </c>
      <c r="F166" s="1">
        <f t="shared" si="26"/>
        <v>145</v>
      </c>
      <c r="G166" s="3">
        <f t="shared" si="27"/>
        <v>5064.582</v>
      </c>
      <c r="H166" s="1">
        <f>INDEX(Data!F$21:F$220,Graph!M166)</f>
        <v>1887.0731707317075</v>
      </c>
      <c r="I166" s="1">
        <f>INDEX(Data!G$21:G$220,Graph!M166)</f>
        <v>4.1</v>
      </c>
      <c r="J166">
        <f t="shared" si="24"/>
        <v>2.05</v>
      </c>
      <c r="K166" s="1">
        <f t="shared" si="25"/>
        <v>-2.54221388367705</v>
      </c>
      <c r="L166">
        <v>8</v>
      </c>
      <c r="M166">
        <v>45</v>
      </c>
    </row>
    <row r="167" spans="1:13" ht="12.75">
      <c r="A167" s="1" t="str">
        <f>INDEX(Data!B$21:B$220,Graph!M167)</f>
        <v>Eritrea</v>
      </c>
      <c r="B167" s="1">
        <f t="shared" si="20"/>
        <v>1514.2846810357298</v>
      </c>
      <c r="C167" s="1">
        <f t="shared" si="21"/>
        <v>4771.852000000003</v>
      </c>
      <c r="D167" s="1">
        <f t="shared" si="22"/>
        <v>4773.852000000003</v>
      </c>
      <c r="E167" s="1">
        <f t="shared" si="23"/>
        <v>15142846156.640814</v>
      </c>
      <c r="F167" s="1">
        <f t="shared" si="26"/>
        <v>125</v>
      </c>
      <c r="G167" s="3">
        <f t="shared" si="27"/>
        <v>4771.852000000003</v>
      </c>
      <c r="H167" s="1">
        <f>INDEX(Data!F$21:F$220,Graph!M167)</f>
        <v>1514.2846810357298</v>
      </c>
      <c r="I167" s="1">
        <f>INDEX(Data!G$21:G$220,Graph!M167)</f>
        <v>4</v>
      </c>
      <c r="J167">
        <f t="shared" si="24"/>
        <v>2</v>
      </c>
      <c r="K167" s="1">
        <f t="shared" si="25"/>
        <v>0</v>
      </c>
      <c r="L167">
        <v>2</v>
      </c>
      <c r="M167">
        <v>156</v>
      </c>
    </row>
    <row r="168" spans="1:13" ht="12.75">
      <c r="A168" s="1" t="str">
        <f>INDEX(Data!B$21:B$220,Graph!M168)</f>
        <v>Ireland</v>
      </c>
      <c r="B168" s="1">
        <f t="shared" si="20"/>
        <v>840.7692307692308</v>
      </c>
      <c r="C168" s="1">
        <f t="shared" si="21"/>
        <v>2341.622000000001</v>
      </c>
      <c r="D168" s="1">
        <f t="shared" si="22"/>
        <v>2343.572000000001</v>
      </c>
      <c r="E168" s="1">
        <f t="shared" si="23"/>
        <v>8407692010.624793</v>
      </c>
      <c r="F168" s="1">
        <f t="shared" si="26"/>
        <v>66</v>
      </c>
      <c r="G168" s="3">
        <f t="shared" si="27"/>
        <v>2341.622000000001</v>
      </c>
      <c r="H168" s="1">
        <f>INDEX(Data!F$21:F$220,Graph!M168)</f>
        <v>840.7692307692308</v>
      </c>
      <c r="I168" s="1">
        <f>INDEX(Data!G$21:G$220,Graph!M168)</f>
        <v>3.9</v>
      </c>
      <c r="J168">
        <f t="shared" si="24"/>
        <v>1.95</v>
      </c>
      <c r="K168" s="1">
        <f t="shared" si="25"/>
        <v>-7.9807692307691696</v>
      </c>
      <c r="L168">
        <v>11</v>
      </c>
      <c r="M168">
        <v>10</v>
      </c>
    </row>
    <row r="169" spans="1:13" ht="12.75">
      <c r="A169" s="1" t="str">
        <f>INDEX(Data!B$21:B$220,Graph!M169)</f>
        <v>Puerto Rico</v>
      </c>
      <c r="B169" s="1">
        <f t="shared" si="20"/>
        <v>3687.1794871794873</v>
      </c>
      <c r="C169" s="1">
        <f t="shared" si="21"/>
        <v>5774.7620000000015</v>
      </c>
      <c r="D169" s="1">
        <f t="shared" si="22"/>
        <v>5776.712000000001</v>
      </c>
      <c r="E169" s="1">
        <f t="shared" si="23"/>
        <v>36871794194.624794</v>
      </c>
      <c r="F169" s="1">
        <f t="shared" si="26"/>
        <v>188</v>
      </c>
      <c r="G169" s="3">
        <f t="shared" si="27"/>
        <v>5774.7620000000015</v>
      </c>
      <c r="H169" s="1">
        <f>INDEX(Data!F$21:F$220,Graph!M169)</f>
        <v>3687.1794871794873</v>
      </c>
      <c r="I169" s="1">
        <f>INDEX(Data!G$21:G$220,Graph!M169)</f>
        <v>3.9</v>
      </c>
      <c r="J169">
        <f t="shared" si="24"/>
        <v>1.95</v>
      </c>
      <c r="K169" s="1">
        <f t="shared" si="25"/>
        <v>-70.56244830438345</v>
      </c>
      <c r="L169">
        <v>8</v>
      </c>
      <c r="M169">
        <v>194</v>
      </c>
    </row>
    <row r="170" spans="1:13" ht="12.75">
      <c r="A170" s="1" t="str">
        <f>INDEX(Data!B$21:B$220,Graph!M170)</f>
        <v>Central African Republic</v>
      </c>
      <c r="B170" s="1">
        <f t="shared" si="20"/>
        <v>1096.842105263158</v>
      </c>
      <c r="C170" s="1">
        <f t="shared" si="21"/>
        <v>2885.665000000002</v>
      </c>
      <c r="D170" s="1">
        <f t="shared" si="22"/>
        <v>2887.565000000002</v>
      </c>
      <c r="E170" s="1">
        <f t="shared" si="23"/>
        <v>10968421169.608772</v>
      </c>
      <c r="F170" s="1">
        <f t="shared" si="26"/>
        <v>92</v>
      </c>
      <c r="G170" s="3">
        <f t="shared" si="27"/>
        <v>2885.665000000002</v>
      </c>
      <c r="H170" s="1">
        <f>INDEX(Data!F$21:F$220,Graph!M170)</f>
        <v>1096.842105263158</v>
      </c>
      <c r="I170" s="1">
        <f>INDEX(Data!G$21:G$220,Graph!M170)</f>
        <v>3.8</v>
      </c>
      <c r="J170">
        <f t="shared" si="24"/>
        <v>1.9</v>
      </c>
      <c r="K170" s="1">
        <f t="shared" si="25"/>
        <v>-4.203971947302989</v>
      </c>
      <c r="L170">
        <v>1</v>
      </c>
      <c r="M170">
        <v>169</v>
      </c>
    </row>
    <row r="171" spans="1:13" ht="12.75">
      <c r="A171" s="1" t="str">
        <f>INDEX(Data!B$21:B$220,Graph!M171)</f>
        <v>New Zealand</v>
      </c>
      <c r="B171" s="1">
        <f t="shared" si="20"/>
        <v>2005.2631578947369</v>
      </c>
      <c r="C171" s="1">
        <f t="shared" si="21"/>
        <v>5082.132000000001</v>
      </c>
      <c r="D171" s="1">
        <f t="shared" si="22"/>
        <v>5084.032000000001</v>
      </c>
      <c r="E171" s="1">
        <f t="shared" si="23"/>
        <v>20052631018.608772</v>
      </c>
      <c r="F171" s="1">
        <f t="shared" si="26"/>
        <v>151</v>
      </c>
      <c r="G171" s="3">
        <f t="shared" si="27"/>
        <v>5082.132000000001</v>
      </c>
      <c r="H171" s="1">
        <f>INDEX(Data!F$21:F$220,Graph!M171)</f>
        <v>2005.2631578947369</v>
      </c>
      <c r="I171" s="1">
        <f>INDEX(Data!G$21:G$220,Graph!M171)</f>
        <v>3.8</v>
      </c>
      <c r="J171">
        <f t="shared" si="24"/>
        <v>1.9</v>
      </c>
      <c r="K171" s="1">
        <f t="shared" si="25"/>
        <v>-44.66310415858129</v>
      </c>
      <c r="L171">
        <v>5</v>
      </c>
      <c r="M171">
        <v>18</v>
      </c>
    </row>
    <row r="172" spans="1:13" ht="12.75">
      <c r="A172" s="1" t="str">
        <f>INDEX(Data!B$21:B$220,Graph!M172)</f>
        <v>Congo</v>
      </c>
      <c r="B172" s="1">
        <f t="shared" si="20"/>
        <v>255</v>
      </c>
      <c r="C172" s="1">
        <f t="shared" si="21"/>
        <v>14.413</v>
      </c>
      <c r="D172" s="1">
        <f t="shared" si="22"/>
        <v>16.213</v>
      </c>
      <c r="E172" s="1">
        <f t="shared" si="23"/>
        <v>2550000144.576731</v>
      </c>
      <c r="F172" s="1">
        <f t="shared" si="26"/>
        <v>3</v>
      </c>
      <c r="G172" s="3">
        <f t="shared" si="27"/>
        <v>14.413</v>
      </c>
      <c r="H172" s="1">
        <f>INDEX(Data!F$21:F$220,Graph!M172)</f>
        <v>255</v>
      </c>
      <c r="I172" s="1">
        <f>INDEX(Data!G$21:G$220,Graph!M172)</f>
        <v>3.6</v>
      </c>
      <c r="J172">
        <f t="shared" si="24"/>
        <v>1.8</v>
      </c>
      <c r="K172" s="1">
        <f t="shared" si="25"/>
        <v>-30.714285714285722</v>
      </c>
      <c r="L172">
        <v>1</v>
      </c>
      <c r="M172">
        <v>144</v>
      </c>
    </row>
    <row r="173" spans="1:13" ht="12.75">
      <c r="A173" s="1" t="str">
        <f>INDEX(Data!B$21:B$220,Graph!M173)</f>
        <v>Lebanon</v>
      </c>
      <c r="B173" s="1">
        <f t="shared" si="20"/>
        <v>1658.611111111111</v>
      </c>
      <c r="C173" s="1">
        <f t="shared" si="21"/>
        <v>4981.332000000002</v>
      </c>
      <c r="D173" s="1">
        <f t="shared" si="22"/>
        <v>4983.132000000002</v>
      </c>
      <c r="E173" s="1">
        <f t="shared" si="23"/>
        <v>16586111080.57673</v>
      </c>
      <c r="F173" s="1">
        <f t="shared" si="26"/>
        <v>137</v>
      </c>
      <c r="G173" s="3">
        <f t="shared" si="27"/>
        <v>4981.332000000002</v>
      </c>
      <c r="H173" s="1">
        <f>INDEX(Data!F$21:F$220,Graph!M173)</f>
        <v>1658.611111111111</v>
      </c>
      <c r="I173" s="1">
        <f>INDEX(Data!G$21:G$220,Graph!M173)</f>
        <v>3.6</v>
      </c>
      <c r="J173">
        <f t="shared" si="24"/>
        <v>1.8</v>
      </c>
      <c r="K173" s="1">
        <f t="shared" si="25"/>
        <v>-45.65359477124184</v>
      </c>
      <c r="L173">
        <v>6</v>
      </c>
      <c r="M173">
        <v>80</v>
      </c>
    </row>
    <row r="174" spans="1:13" ht="12.75">
      <c r="A174" s="1" t="str">
        <f>INDEX(Data!B$21:B$220,Graph!M174)</f>
        <v>Lithuania</v>
      </c>
      <c r="B174" s="1">
        <f t="shared" si="20"/>
        <v>2282.8571428571427</v>
      </c>
      <c r="C174" s="1">
        <f t="shared" si="21"/>
        <v>5504.4320000000025</v>
      </c>
      <c r="D174" s="1">
        <f t="shared" si="22"/>
        <v>5506.1820000000025</v>
      </c>
      <c r="E174" s="1">
        <f t="shared" si="23"/>
        <v>22828571041.56071</v>
      </c>
      <c r="F174" s="1">
        <f t="shared" si="26"/>
        <v>164</v>
      </c>
      <c r="G174" s="3">
        <f t="shared" si="27"/>
        <v>5504.4320000000025</v>
      </c>
      <c r="H174" s="1">
        <f>INDEX(Data!F$21:F$220,Graph!M174)</f>
        <v>2282.8571428571427</v>
      </c>
      <c r="I174" s="1">
        <f>INDEX(Data!G$21:G$220,Graph!M174)</f>
        <v>3.5</v>
      </c>
      <c r="J174">
        <f t="shared" si="24"/>
        <v>1.75</v>
      </c>
      <c r="K174" s="1">
        <f t="shared" si="25"/>
        <v>-87.14285714285734</v>
      </c>
      <c r="L174">
        <v>9</v>
      </c>
      <c r="M174">
        <v>41</v>
      </c>
    </row>
    <row r="175" spans="1:13" ht="12.75">
      <c r="A175" s="1" t="str">
        <f>INDEX(Data!B$21:B$220,Graph!M175)</f>
        <v>Gaza Strip &amp; West Bank</v>
      </c>
      <c r="B175" s="1">
        <f t="shared" si="20"/>
        <v>3279.1417089999245</v>
      </c>
      <c r="C175" s="1">
        <f t="shared" si="21"/>
        <v>5630.982000000002</v>
      </c>
      <c r="D175" s="1">
        <f t="shared" si="22"/>
        <v>5632.682000000002</v>
      </c>
      <c r="E175" s="1">
        <f t="shared" si="23"/>
        <v>32791417102.54469</v>
      </c>
      <c r="F175" s="1">
        <f aca="true" t="shared" si="28" ref="F175:F206">RANK(E175,E$47:E$246,1)</f>
        <v>177</v>
      </c>
      <c r="G175" s="3">
        <f aca="true" t="shared" si="29" ref="G175:G206">C175</f>
        <v>5630.982000000002</v>
      </c>
      <c r="H175" s="1">
        <f>INDEX(Data!F$21:F$220,Graph!M175)</f>
        <v>3279.1417089999245</v>
      </c>
      <c r="I175" s="1">
        <f>INDEX(Data!G$21:G$220,Graph!M175)</f>
        <v>3.4</v>
      </c>
      <c r="J175">
        <f t="shared" si="24"/>
        <v>1.7</v>
      </c>
      <c r="K175" s="1">
        <f t="shared" si="25"/>
        <v>4.547473508864641E-13</v>
      </c>
      <c r="L175">
        <v>6</v>
      </c>
      <c r="M175">
        <v>102</v>
      </c>
    </row>
    <row r="176" spans="1:13" ht="12.75">
      <c r="A176" s="1" t="str">
        <f>INDEX(Data!B$21:B$220,Graph!M176)</f>
        <v>Uruguay</v>
      </c>
      <c r="B176" s="1">
        <f aca="true" t="shared" si="30" ref="B176:B239">H176</f>
        <v>1927.9411764705883</v>
      </c>
      <c r="C176" s="1">
        <f aca="true" t="shared" si="31" ref="C176:C239">IF(F176=1,I176/2,I176/2+VLOOKUP(F176-1,F$47:I$246,4,FALSE)/2+VLOOKUP(F176-1,F$47:G$246,2,FALSE))</f>
        <v>5078.532000000001</v>
      </c>
      <c r="D176" s="1">
        <f aca="true" t="shared" si="32" ref="D176:D239">C176+J176</f>
        <v>5080.232000000001</v>
      </c>
      <c r="E176" s="1">
        <f aca="true" t="shared" si="33" ref="E176:E239">1000*(INT(10000*H176)+I176/I$248)+M176</f>
        <v>19279411046.54469</v>
      </c>
      <c r="F176" s="1">
        <f t="shared" si="28"/>
        <v>150</v>
      </c>
      <c r="G176" s="3">
        <f t="shared" si="29"/>
        <v>5078.532000000001</v>
      </c>
      <c r="H176" s="1">
        <f>INDEX(Data!F$21:F$220,Graph!M176)</f>
        <v>1927.9411764705883</v>
      </c>
      <c r="I176" s="1">
        <f>INDEX(Data!G$21:G$220,Graph!M176)</f>
        <v>3.4</v>
      </c>
      <c r="J176">
        <f aca="true" t="shared" si="34" ref="J176:J239">I176/2</f>
        <v>1.7</v>
      </c>
      <c r="K176" s="1">
        <f aca="true" t="shared" si="35" ref="K176:K239">IF(F176=200,0,B176-VLOOKUP(F176+1,F$47:H$246,3,FALSE))</f>
        <v>-77.32198142414859</v>
      </c>
      <c r="L176">
        <v>8</v>
      </c>
      <c r="M176">
        <v>46</v>
      </c>
    </row>
    <row r="177" spans="1:13" ht="12.75">
      <c r="A177" s="1" t="str">
        <f>INDEX(Data!B$21:B$220,Graph!M177)</f>
        <v>Liberia</v>
      </c>
      <c r="B177" s="1">
        <f t="shared" si="30"/>
        <v>769.6878252771132</v>
      </c>
      <c r="C177" s="1">
        <f t="shared" si="31"/>
        <v>2194.2275000000004</v>
      </c>
      <c r="D177" s="1">
        <f t="shared" si="32"/>
        <v>2195.847</v>
      </c>
      <c r="E177" s="1">
        <f t="shared" si="33"/>
        <v>7696878186.518898</v>
      </c>
      <c r="F177" s="1">
        <f t="shared" si="28"/>
        <v>56</v>
      </c>
      <c r="G177" s="3">
        <f t="shared" si="29"/>
        <v>2194.2275000000004</v>
      </c>
      <c r="H177" s="1">
        <f>INDEX(Data!F$21:F$220,Graph!M177)</f>
        <v>769.6878252771132</v>
      </c>
      <c r="I177" s="1">
        <f>INDEX(Data!G$21:G$220,Graph!M177)</f>
        <v>3.239</v>
      </c>
      <c r="J177">
        <f t="shared" si="34"/>
        <v>1.6195</v>
      </c>
      <c r="K177" s="1">
        <f t="shared" si="35"/>
        <v>-1.1368683772161603E-13</v>
      </c>
      <c r="L177">
        <v>3</v>
      </c>
      <c r="M177">
        <v>186</v>
      </c>
    </row>
    <row r="178" spans="1:13" ht="12.75">
      <c r="A178" s="1" t="str">
        <f>INDEX(Data!B$21:B$220,Graph!M178)</f>
        <v>Albania</v>
      </c>
      <c r="B178" s="1">
        <f t="shared" si="30"/>
        <v>1126.1290322580644</v>
      </c>
      <c r="C178" s="1">
        <f t="shared" si="31"/>
        <v>2986.5430000000024</v>
      </c>
      <c r="D178" s="1">
        <f t="shared" si="32"/>
        <v>2988.0930000000026</v>
      </c>
      <c r="E178" s="1">
        <f t="shared" si="33"/>
        <v>11261290065.49663</v>
      </c>
      <c r="F178" s="1">
        <f t="shared" si="28"/>
        <v>98</v>
      </c>
      <c r="G178" s="3">
        <f t="shared" si="29"/>
        <v>2986.5430000000024</v>
      </c>
      <c r="H178" s="1">
        <f>INDEX(Data!F$21:F$220,Graph!M178)</f>
        <v>1126.1290322580644</v>
      </c>
      <c r="I178" s="1">
        <f>INDEX(Data!G$21:G$220,Graph!M178)</f>
        <v>3.1</v>
      </c>
      <c r="J178">
        <f t="shared" si="34"/>
        <v>1.55</v>
      </c>
      <c r="K178" s="1">
        <f t="shared" si="35"/>
        <v>-14.316260362800904</v>
      </c>
      <c r="L178">
        <v>9</v>
      </c>
      <c r="M178">
        <v>65</v>
      </c>
    </row>
    <row r="179" spans="1:13" ht="12.75">
      <c r="A179" s="1" t="str">
        <f>INDEX(Data!B$21:B$220,Graph!M179)</f>
        <v>Armenia</v>
      </c>
      <c r="B179" s="1">
        <f t="shared" si="30"/>
        <v>928.7096774193548</v>
      </c>
      <c r="C179" s="1">
        <f t="shared" si="31"/>
        <v>2535.5130000000017</v>
      </c>
      <c r="D179" s="1">
        <f t="shared" si="32"/>
        <v>2537.063000000002</v>
      </c>
      <c r="E179" s="1">
        <f t="shared" si="33"/>
        <v>9287096082.49663</v>
      </c>
      <c r="F179" s="1">
        <f t="shared" si="28"/>
        <v>78</v>
      </c>
      <c r="G179" s="3">
        <f t="shared" si="29"/>
        <v>2535.5130000000017</v>
      </c>
      <c r="H179" s="1">
        <f>INDEX(Data!F$21:F$220,Graph!M179)</f>
        <v>928.7096774193548</v>
      </c>
      <c r="I179" s="1">
        <f>INDEX(Data!G$21:G$220,Graph!M179)</f>
        <v>3.1</v>
      </c>
      <c r="J179">
        <f t="shared" si="34"/>
        <v>1.55</v>
      </c>
      <c r="K179" s="1">
        <f t="shared" si="35"/>
        <v>-13.319308087891613</v>
      </c>
      <c r="L179">
        <v>6</v>
      </c>
      <c r="M179">
        <v>82</v>
      </c>
    </row>
    <row r="180" spans="1:13" ht="12.75">
      <c r="A180" s="1" t="str">
        <f>INDEX(Data!B$21:B$220,Graph!M180)</f>
        <v>Panama</v>
      </c>
      <c r="B180" s="1">
        <f t="shared" si="30"/>
        <v>3757.7419354838707</v>
      </c>
      <c r="C180" s="1">
        <f t="shared" si="31"/>
        <v>5778.2620000000015</v>
      </c>
      <c r="D180" s="1">
        <f t="shared" si="32"/>
        <v>5779.812000000002</v>
      </c>
      <c r="E180" s="1">
        <f t="shared" si="33"/>
        <v>37577419061.496635</v>
      </c>
      <c r="F180" s="1">
        <f t="shared" si="28"/>
        <v>189</v>
      </c>
      <c r="G180" s="3">
        <f t="shared" si="29"/>
        <v>5778.2620000000015</v>
      </c>
      <c r="H180" s="1">
        <f>INDEX(Data!F$21:F$220,Graph!M180)</f>
        <v>3757.7419354838707</v>
      </c>
      <c r="I180" s="1">
        <f>INDEX(Data!G$21:G$220,Graph!M180)</f>
        <v>3.1</v>
      </c>
      <c r="J180">
        <f t="shared" si="34"/>
        <v>1.55</v>
      </c>
      <c r="K180" s="1">
        <f t="shared" si="35"/>
        <v>-438.01564027370523</v>
      </c>
      <c r="L180">
        <v>8</v>
      </c>
      <c r="M180">
        <v>61</v>
      </c>
    </row>
    <row r="181" spans="1:13" ht="12.75">
      <c r="A181" s="1" t="str">
        <f>INDEX(Data!B$21:B$220,Graph!M181)</f>
        <v>United Arab Emirates</v>
      </c>
      <c r="B181" s="1">
        <f t="shared" si="30"/>
        <v>2068.9655172413795</v>
      </c>
      <c r="C181" s="1">
        <f t="shared" si="31"/>
        <v>5267.282000000002</v>
      </c>
      <c r="D181" s="1">
        <f t="shared" si="32"/>
        <v>5268.732000000002</v>
      </c>
      <c r="E181" s="1">
        <f t="shared" si="33"/>
        <v>20689655049.46459</v>
      </c>
      <c r="F181" s="1">
        <f t="shared" si="28"/>
        <v>155</v>
      </c>
      <c r="G181" s="3">
        <f t="shared" si="29"/>
        <v>5267.282000000002</v>
      </c>
      <c r="H181" s="1">
        <f>INDEX(Data!F$21:F$220,Graph!M181)</f>
        <v>2068.9655172413795</v>
      </c>
      <c r="I181" s="1">
        <f>INDEX(Data!G$21:G$220,Graph!M181)</f>
        <v>2.9</v>
      </c>
      <c r="J181">
        <f t="shared" si="34"/>
        <v>1.45</v>
      </c>
      <c r="K181" s="1">
        <f t="shared" si="35"/>
        <v>-16.759972954698696</v>
      </c>
      <c r="L181">
        <v>6</v>
      </c>
      <c r="M181">
        <v>49</v>
      </c>
    </row>
    <row r="182" spans="1:13" ht="12.75">
      <c r="A182" s="1" t="str">
        <f>INDEX(Data!B$21:B$220,Graph!M182)</f>
        <v>Mauritania</v>
      </c>
      <c r="B182" s="1">
        <f t="shared" si="30"/>
        <v>423.2142857142857</v>
      </c>
      <c r="C182" s="1">
        <f t="shared" si="31"/>
        <v>1276.0549999999996</v>
      </c>
      <c r="D182" s="1">
        <f t="shared" si="32"/>
        <v>1277.4549999999997</v>
      </c>
      <c r="E182" s="1">
        <f t="shared" si="33"/>
        <v>4232142152.448569</v>
      </c>
      <c r="F182" s="1">
        <f t="shared" si="28"/>
        <v>17</v>
      </c>
      <c r="G182" s="3">
        <f t="shared" si="29"/>
        <v>1276.0549999999996</v>
      </c>
      <c r="H182" s="1">
        <f>INDEX(Data!F$21:F$220,Graph!M182)</f>
        <v>423.2142857142857</v>
      </c>
      <c r="I182" s="1">
        <f>INDEX(Data!G$21:G$220,Graph!M182)</f>
        <v>2.8</v>
      </c>
      <c r="J182">
        <f t="shared" si="34"/>
        <v>1.4</v>
      </c>
      <c r="K182" s="1">
        <f t="shared" si="35"/>
        <v>-5.932055749128949</v>
      </c>
      <c r="L182">
        <v>3</v>
      </c>
      <c r="M182">
        <v>152</v>
      </c>
    </row>
    <row r="183" spans="1:13" ht="12.75">
      <c r="A183" s="1" t="str">
        <f>INDEX(Data!B$21:B$220,Graph!M183)</f>
        <v>Oman</v>
      </c>
      <c r="B183" s="1">
        <f t="shared" si="30"/>
        <v>721.4285714285714</v>
      </c>
      <c r="C183" s="1">
        <f t="shared" si="31"/>
        <v>2153.0080000000003</v>
      </c>
      <c r="D183" s="1">
        <f t="shared" si="32"/>
        <v>2154.4080000000004</v>
      </c>
      <c r="E183" s="1">
        <f t="shared" si="33"/>
        <v>7214285074.448568</v>
      </c>
      <c r="F183" s="1">
        <f t="shared" si="28"/>
        <v>48</v>
      </c>
      <c r="G183" s="3">
        <f t="shared" si="29"/>
        <v>2153.0080000000003</v>
      </c>
      <c r="H183" s="1">
        <f>INDEX(Data!F$21:F$220,Graph!M183)</f>
        <v>721.4285714285714</v>
      </c>
      <c r="I183" s="1">
        <f>INDEX(Data!G$21:G$220,Graph!M183)</f>
        <v>2.8</v>
      </c>
      <c r="J183">
        <f t="shared" si="34"/>
        <v>1.4</v>
      </c>
      <c r="K183" s="1">
        <f t="shared" si="35"/>
        <v>-2.8571428571428896</v>
      </c>
      <c r="L183">
        <v>6</v>
      </c>
      <c r="M183">
        <v>74</v>
      </c>
    </row>
    <row r="184" spans="1:13" ht="12.75">
      <c r="A184" s="1" t="str">
        <f>INDEX(Data!B$21:B$220,Graph!M184)</f>
        <v>Jamaica</v>
      </c>
      <c r="B184" s="1">
        <f t="shared" si="30"/>
        <v>1889.6153846153845</v>
      </c>
      <c r="C184" s="1">
        <f t="shared" si="31"/>
        <v>5067.932000000001</v>
      </c>
      <c r="D184" s="1">
        <f t="shared" si="32"/>
        <v>5069.232000000001</v>
      </c>
      <c r="E184" s="1">
        <f t="shared" si="33"/>
        <v>18896153079.416527</v>
      </c>
      <c r="F184" s="1">
        <f t="shared" si="28"/>
        <v>146</v>
      </c>
      <c r="G184" s="3">
        <f t="shared" si="29"/>
        <v>5067.932000000001</v>
      </c>
      <c r="H184" s="1">
        <f>INDEX(Data!F$21:F$220,Graph!M184)</f>
        <v>1889.6153846153845</v>
      </c>
      <c r="I184" s="1">
        <f>INDEX(Data!G$21:G$220,Graph!M184)</f>
        <v>2.6</v>
      </c>
      <c r="J184">
        <f t="shared" si="34"/>
        <v>1.3</v>
      </c>
      <c r="K184" s="1">
        <f t="shared" si="35"/>
        <v>-3.665865384615472</v>
      </c>
      <c r="L184">
        <v>8</v>
      </c>
      <c r="M184">
        <v>79</v>
      </c>
    </row>
    <row r="185" spans="1:13" ht="12.75">
      <c r="A185" s="1" t="str">
        <f>INDEX(Data!B$21:B$220,Graph!M185)</f>
        <v>Mongolia</v>
      </c>
      <c r="B185" s="1">
        <f t="shared" si="30"/>
        <v>2691.5384615384614</v>
      </c>
      <c r="C185" s="1">
        <f t="shared" si="31"/>
        <v>5597.082000000002</v>
      </c>
      <c r="D185" s="1">
        <f t="shared" si="32"/>
        <v>5598.382000000002</v>
      </c>
      <c r="E185" s="1">
        <f t="shared" si="33"/>
        <v>26915384117.416527</v>
      </c>
      <c r="F185" s="1">
        <f t="shared" si="28"/>
        <v>170</v>
      </c>
      <c r="G185" s="3">
        <f t="shared" si="29"/>
        <v>5597.082000000002</v>
      </c>
      <c r="H185" s="1">
        <f>INDEX(Data!F$21:F$220,Graph!M185)</f>
        <v>2691.5384615384614</v>
      </c>
      <c r="I185" s="1">
        <f>INDEX(Data!G$21:G$220,Graph!M185)</f>
        <v>2.6</v>
      </c>
      <c r="J185">
        <f t="shared" si="34"/>
        <v>1.3</v>
      </c>
      <c r="K185" s="1">
        <f t="shared" si="35"/>
        <v>-134.27106227106242</v>
      </c>
      <c r="L185">
        <v>7</v>
      </c>
      <c r="M185">
        <v>117</v>
      </c>
    </row>
    <row r="186" spans="1:13" ht="12.75">
      <c r="A186" s="1" t="str">
        <f>INDEX(Data!B$21:B$220,Graph!M186)</f>
        <v>Kuwait</v>
      </c>
      <c r="B186" s="1">
        <f t="shared" si="30"/>
        <v>1541.6666666666667</v>
      </c>
      <c r="C186" s="1">
        <f t="shared" si="31"/>
        <v>4816.032000000002</v>
      </c>
      <c r="D186" s="1">
        <f t="shared" si="32"/>
        <v>4817.232000000002</v>
      </c>
      <c r="E186" s="1">
        <f t="shared" si="33"/>
        <v>15416666044.384487</v>
      </c>
      <c r="F186" s="1">
        <f t="shared" si="28"/>
        <v>128</v>
      </c>
      <c r="G186" s="3">
        <f t="shared" si="29"/>
        <v>4816.032000000002</v>
      </c>
      <c r="H186" s="1">
        <f>INDEX(Data!F$21:F$220,Graph!M186)</f>
        <v>1541.6666666666667</v>
      </c>
      <c r="I186" s="1">
        <f>INDEX(Data!G$21:G$220,Graph!M186)</f>
        <v>2.4</v>
      </c>
      <c r="J186">
        <f t="shared" si="34"/>
        <v>1.2</v>
      </c>
      <c r="K186" s="1">
        <f t="shared" si="35"/>
        <v>-14.577235772357653</v>
      </c>
      <c r="L186">
        <v>6</v>
      </c>
      <c r="M186">
        <v>44</v>
      </c>
    </row>
    <row r="187" spans="1:13" ht="12.75">
      <c r="A187" s="1" t="str">
        <f>INDEX(Data!B$21:B$220,Graph!M187)</f>
        <v>Latvia</v>
      </c>
      <c r="B187" s="1">
        <f t="shared" si="30"/>
        <v>2902.608695652174</v>
      </c>
      <c r="C187" s="1">
        <f t="shared" si="31"/>
        <v>5620.632000000002</v>
      </c>
      <c r="D187" s="1">
        <f t="shared" si="32"/>
        <v>5621.782000000002</v>
      </c>
      <c r="E187" s="1">
        <f t="shared" si="33"/>
        <v>29026086050.36847</v>
      </c>
      <c r="F187" s="1">
        <f t="shared" si="28"/>
        <v>173</v>
      </c>
      <c r="G187" s="3">
        <f t="shared" si="29"/>
        <v>5620.632000000002</v>
      </c>
      <c r="H187" s="1">
        <f>INDEX(Data!F$21:F$220,Graph!M187)</f>
        <v>2902.608695652174</v>
      </c>
      <c r="I187" s="1">
        <f>INDEX(Data!G$21:G$220,Graph!M187)</f>
        <v>2.3</v>
      </c>
      <c r="J187">
        <f t="shared" si="34"/>
        <v>1.15</v>
      </c>
      <c r="K187" s="1">
        <f t="shared" si="35"/>
        <v>-47.39130434782555</v>
      </c>
      <c r="L187">
        <v>9</v>
      </c>
      <c r="M187">
        <v>50</v>
      </c>
    </row>
    <row r="188" spans="1:13" ht="12.75">
      <c r="A188" s="1" t="str">
        <f>INDEX(Data!B$21:B$220,Graph!M188)</f>
        <v>Bhutan</v>
      </c>
      <c r="B188" s="1">
        <f t="shared" si="30"/>
        <v>380.81770983559267</v>
      </c>
      <c r="C188" s="1">
        <f t="shared" si="31"/>
        <v>1273.2209999999998</v>
      </c>
      <c r="D188" s="1">
        <f t="shared" si="32"/>
        <v>1274.3209999999997</v>
      </c>
      <c r="E188" s="1">
        <f t="shared" si="33"/>
        <v>3808177134.352447</v>
      </c>
      <c r="F188" s="1">
        <f t="shared" si="28"/>
        <v>14</v>
      </c>
      <c r="G188" s="3">
        <f t="shared" si="29"/>
        <v>1273.2209999999998</v>
      </c>
      <c r="H188" s="1">
        <f>INDEX(Data!F$21:F$220,Graph!M188)</f>
        <v>380.81770983559267</v>
      </c>
      <c r="I188" s="1">
        <f>INDEX(Data!G$21:G$220,Graph!M188)</f>
        <v>2.2</v>
      </c>
      <c r="J188">
        <f t="shared" si="34"/>
        <v>1.1</v>
      </c>
      <c r="K188" s="1">
        <f t="shared" si="35"/>
        <v>-1.5352313408778855</v>
      </c>
      <c r="L188">
        <v>4</v>
      </c>
      <c r="M188">
        <v>134</v>
      </c>
    </row>
    <row r="189" spans="1:13" ht="12.75">
      <c r="A189" s="1" t="str">
        <f>INDEX(Data!B$21:B$220,Graph!M189)</f>
        <v>Namibia</v>
      </c>
      <c r="B189" s="1">
        <f t="shared" si="30"/>
        <v>2407</v>
      </c>
      <c r="C189" s="1">
        <f t="shared" si="31"/>
        <v>5507.282000000003</v>
      </c>
      <c r="D189" s="1">
        <f t="shared" si="32"/>
        <v>5508.282000000003</v>
      </c>
      <c r="E189" s="1">
        <f t="shared" si="33"/>
        <v>24070000126.320404</v>
      </c>
      <c r="F189" s="1">
        <f t="shared" si="28"/>
        <v>166</v>
      </c>
      <c r="G189" s="3">
        <f t="shared" si="29"/>
        <v>5507.282000000003</v>
      </c>
      <c r="H189" s="1">
        <f>INDEX(Data!F$21:F$220,Graph!M189)</f>
        <v>2407</v>
      </c>
      <c r="I189" s="1">
        <f>INDEX(Data!G$21:G$220,Graph!M189)</f>
        <v>2</v>
      </c>
      <c r="J189">
        <f t="shared" si="34"/>
        <v>1</v>
      </c>
      <c r="K189" s="1">
        <f t="shared" si="35"/>
        <v>-114.21794871794873</v>
      </c>
      <c r="L189">
        <v>2</v>
      </c>
      <c r="M189">
        <v>126</v>
      </c>
    </row>
    <row r="190" spans="1:13" ht="12.75">
      <c r="A190" s="1" t="str">
        <f>INDEX(Data!B$21:B$220,Graph!M190)</f>
        <v>Slovenia</v>
      </c>
      <c r="B190" s="1">
        <f t="shared" si="30"/>
        <v>585.5</v>
      </c>
      <c r="C190" s="1">
        <f t="shared" si="31"/>
        <v>1710.3880000000001</v>
      </c>
      <c r="D190" s="1">
        <f t="shared" si="32"/>
        <v>1711.3880000000001</v>
      </c>
      <c r="E190" s="1">
        <f t="shared" si="33"/>
        <v>5855000027.320407</v>
      </c>
      <c r="F190" s="1">
        <f t="shared" si="28"/>
        <v>29</v>
      </c>
      <c r="G190" s="3">
        <f t="shared" si="29"/>
        <v>1710.3880000000001</v>
      </c>
      <c r="H190" s="1">
        <f>INDEX(Data!F$21:F$220,Graph!M190)</f>
        <v>585.5</v>
      </c>
      <c r="I190" s="1">
        <f>INDEX(Data!G$21:G$220,Graph!M190)</f>
        <v>2</v>
      </c>
      <c r="J190">
        <f t="shared" si="34"/>
        <v>1</v>
      </c>
      <c r="K190" s="1">
        <f t="shared" si="35"/>
        <v>-0.4375</v>
      </c>
      <c r="L190">
        <v>9</v>
      </c>
      <c r="M190">
        <v>27</v>
      </c>
    </row>
    <row r="191" spans="1:13" ht="12.75">
      <c r="A191" s="1" t="str">
        <f>INDEX(Data!B$21:B$220,Graph!M191)</f>
        <v>TFYR Macedonia</v>
      </c>
      <c r="B191" s="1">
        <f t="shared" si="30"/>
        <v>1013</v>
      </c>
      <c r="C191" s="1">
        <f t="shared" si="31"/>
        <v>2750.2630000000017</v>
      </c>
      <c r="D191" s="1">
        <f t="shared" si="32"/>
        <v>2751.2630000000017</v>
      </c>
      <c r="E191" s="1">
        <f t="shared" si="33"/>
        <v>10130000060.320406</v>
      </c>
      <c r="F191" s="1">
        <f t="shared" si="28"/>
        <v>84</v>
      </c>
      <c r="G191" s="3">
        <f t="shared" si="29"/>
        <v>2750.2630000000017</v>
      </c>
      <c r="H191" s="1">
        <f>INDEX(Data!F$21:F$220,Graph!M191)</f>
        <v>1013</v>
      </c>
      <c r="I191" s="1">
        <f>INDEX(Data!G$21:G$220,Graph!M191)</f>
        <v>2</v>
      </c>
      <c r="J191">
        <f t="shared" si="34"/>
        <v>1</v>
      </c>
      <c r="K191" s="1">
        <f t="shared" si="35"/>
        <v>-29.782608695652243</v>
      </c>
      <c r="L191">
        <v>9</v>
      </c>
      <c r="M191">
        <v>60</v>
      </c>
    </row>
    <row r="192" spans="1:13" ht="12.75">
      <c r="A192" s="1" t="str">
        <f>INDEX(Data!B$21:B$220,Graph!M192)</f>
        <v>Botswana</v>
      </c>
      <c r="B192" s="1">
        <f t="shared" si="30"/>
        <v>3391.6666666666665</v>
      </c>
      <c r="C192" s="1">
        <f t="shared" si="31"/>
        <v>5656.812000000002</v>
      </c>
      <c r="D192" s="1">
        <f t="shared" si="32"/>
        <v>5657.712000000001</v>
      </c>
      <c r="E192" s="1">
        <f t="shared" si="33"/>
        <v>33916666128.28837</v>
      </c>
      <c r="F192" s="1">
        <f t="shared" si="28"/>
        <v>180</v>
      </c>
      <c r="G192" s="3">
        <f t="shared" si="29"/>
        <v>5656.812000000002</v>
      </c>
      <c r="H192" s="1">
        <f>INDEX(Data!F$21:F$220,Graph!M192)</f>
        <v>3391.6666666666665</v>
      </c>
      <c r="I192" s="1">
        <f>INDEX(Data!G$21:G$220,Graph!M192)</f>
        <v>1.8</v>
      </c>
      <c r="J192">
        <f t="shared" si="34"/>
        <v>0.9</v>
      </c>
      <c r="K192" s="1">
        <f t="shared" si="35"/>
        <v>-9.172043010752986</v>
      </c>
      <c r="L192">
        <v>2</v>
      </c>
      <c r="M192">
        <v>128</v>
      </c>
    </row>
    <row r="193" spans="1:13" ht="12.75">
      <c r="A193" s="1" t="str">
        <f>INDEX(Data!B$21:B$220,Graph!M193)</f>
        <v>Lesotho</v>
      </c>
      <c r="B193" s="1">
        <f t="shared" si="30"/>
        <v>1624.4444444444443</v>
      </c>
      <c r="C193" s="1">
        <f t="shared" si="31"/>
        <v>4966.232000000003</v>
      </c>
      <c r="D193" s="1">
        <f t="shared" si="32"/>
        <v>4967.132000000002</v>
      </c>
      <c r="E193" s="1">
        <f t="shared" si="33"/>
        <v>16244444145.288366</v>
      </c>
      <c r="F193" s="1">
        <f t="shared" si="28"/>
        <v>134</v>
      </c>
      <c r="G193" s="3">
        <f t="shared" si="29"/>
        <v>4966.232000000003</v>
      </c>
      <c r="H193" s="1">
        <f>INDEX(Data!F$21:F$220,Graph!M193)</f>
        <v>1624.4444444444443</v>
      </c>
      <c r="I193" s="1">
        <f>INDEX(Data!G$21:G$220,Graph!M193)</f>
        <v>1.8</v>
      </c>
      <c r="J193">
        <f t="shared" si="34"/>
        <v>0.9</v>
      </c>
      <c r="K193" s="1">
        <f t="shared" si="35"/>
        <v>-21.412698412698546</v>
      </c>
      <c r="L193">
        <v>2</v>
      </c>
      <c r="M193">
        <v>145</v>
      </c>
    </row>
    <row r="194" spans="1:13" ht="12.75">
      <c r="A194" s="1" t="str">
        <f>INDEX(Data!B$21:B$220,Graph!M194)</f>
        <v>Gambia</v>
      </c>
      <c r="B194" s="1">
        <f t="shared" si="30"/>
        <v>321.42857142857144</v>
      </c>
      <c r="C194" s="1">
        <f t="shared" si="31"/>
        <v>1104.3129999999999</v>
      </c>
      <c r="D194" s="1">
        <f t="shared" si="32"/>
        <v>1105.013</v>
      </c>
      <c r="E194" s="1">
        <f t="shared" si="33"/>
        <v>3214285155.224284</v>
      </c>
      <c r="F194" s="1">
        <f t="shared" si="28"/>
        <v>8</v>
      </c>
      <c r="G194" s="3">
        <f t="shared" si="29"/>
        <v>1104.3129999999999</v>
      </c>
      <c r="H194" s="1">
        <f>INDEX(Data!F$21:F$220,Graph!M194)</f>
        <v>321.42857142857144</v>
      </c>
      <c r="I194" s="1">
        <f>INDEX(Data!G$21:G$220,Graph!M194)</f>
        <v>1.4</v>
      </c>
      <c r="J194">
        <f t="shared" si="34"/>
        <v>0.7</v>
      </c>
      <c r="K194" s="1">
        <f t="shared" si="35"/>
        <v>-13.09582890228046</v>
      </c>
      <c r="L194">
        <v>3</v>
      </c>
      <c r="M194">
        <v>155</v>
      </c>
    </row>
    <row r="195" spans="1:13" ht="12.75">
      <c r="A195" s="1" t="str">
        <f>INDEX(Data!B$21:B$220,Graph!M195)</f>
        <v>Guinea-Bissau</v>
      </c>
      <c r="B195" s="1">
        <f t="shared" si="30"/>
        <v>769.6878252771135</v>
      </c>
      <c r="C195" s="1">
        <f t="shared" si="31"/>
        <v>2191.9080000000004</v>
      </c>
      <c r="D195" s="1">
        <f t="shared" si="32"/>
        <v>2192.608</v>
      </c>
      <c r="E195" s="1">
        <f t="shared" si="33"/>
        <v>7696878172.224285</v>
      </c>
      <c r="F195" s="1">
        <f t="shared" si="28"/>
        <v>55</v>
      </c>
      <c r="G195" s="3">
        <f t="shared" si="29"/>
        <v>2191.9080000000004</v>
      </c>
      <c r="H195" s="1">
        <f>INDEX(Data!F$21:F$220,Graph!M195)</f>
        <v>769.6878252771135</v>
      </c>
      <c r="I195" s="1">
        <f>INDEX(Data!G$21:G$220,Graph!M195)</f>
        <v>1.4</v>
      </c>
      <c r="J195">
        <f t="shared" si="34"/>
        <v>0.7</v>
      </c>
      <c r="K195" s="1">
        <f t="shared" si="35"/>
        <v>2.2737367544323206E-13</v>
      </c>
      <c r="L195">
        <v>3</v>
      </c>
      <c r="M195">
        <v>172</v>
      </c>
    </row>
    <row r="196" spans="1:13" ht="12.75">
      <c r="A196" s="1" t="str">
        <f>INDEX(Data!B$21:B$220,Graph!M196)</f>
        <v>Estonia</v>
      </c>
      <c r="B196" s="1">
        <f t="shared" si="30"/>
        <v>3433.076923076923</v>
      </c>
      <c r="C196" s="1">
        <f t="shared" si="31"/>
        <v>5722.7620000000015</v>
      </c>
      <c r="D196" s="1">
        <f t="shared" si="32"/>
        <v>5723.412000000001</v>
      </c>
      <c r="E196" s="1">
        <f t="shared" si="33"/>
        <v>34330769036.208267</v>
      </c>
      <c r="F196" s="1">
        <f t="shared" si="28"/>
        <v>183</v>
      </c>
      <c r="G196" s="3">
        <f t="shared" si="29"/>
        <v>5722.7620000000015</v>
      </c>
      <c r="H196" s="1">
        <f>INDEX(Data!F$21:F$220,Graph!M196)</f>
        <v>3433.076923076923</v>
      </c>
      <c r="I196" s="1">
        <f>INDEX(Data!G$21:G$220,Graph!M196)</f>
        <v>1.3</v>
      </c>
      <c r="J196">
        <f t="shared" si="34"/>
        <v>0.65</v>
      </c>
      <c r="K196" s="1">
        <f t="shared" si="35"/>
        <v>-80.36057692307713</v>
      </c>
      <c r="L196">
        <v>9</v>
      </c>
      <c r="M196">
        <v>36</v>
      </c>
    </row>
    <row r="197" spans="1:13" ht="12.75">
      <c r="A197" s="1" t="str">
        <f>INDEX(Data!B$21:B$220,Graph!M197)</f>
        <v>Gabon</v>
      </c>
      <c r="B197" s="1">
        <f t="shared" si="30"/>
        <v>708.1584362139918</v>
      </c>
      <c r="C197" s="1">
        <f t="shared" si="31"/>
        <v>2150.958</v>
      </c>
      <c r="D197" s="1">
        <f t="shared" si="32"/>
        <v>2151.608</v>
      </c>
      <c r="E197" s="1">
        <f t="shared" si="33"/>
        <v>7081584122.208264</v>
      </c>
      <c r="F197" s="1">
        <f t="shared" si="28"/>
        <v>47</v>
      </c>
      <c r="G197" s="3">
        <f t="shared" si="29"/>
        <v>2150.958</v>
      </c>
      <c r="H197" s="1">
        <f>INDEX(Data!F$21:F$220,Graph!M197)</f>
        <v>708.1584362139918</v>
      </c>
      <c r="I197" s="1">
        <f>INDEX(Data!G$21:G$220,Graph!M197)</f>
        <v>1.3</v>
      </c>
      <c r="J197">
        <f t="shared" si="34"/>
        <v>0.65</v>
      </c>
      <c r="K197" s="1">
        <f t="shared" si="35"/>
        <v>-13.270135214579682</v>
      </c>
      <c r="L197">
        <v>1</v>
      </c>
      <c r="M197">
        <v>122</v>
      </c>
    </row>
    <row r="198" spans="1:13" ht="12.75">
      <c r="A198" s="1" t="str">
        <f>INDEX(Data!B$21:B$220,Graph!M198)</f>
        <v>Trinidad &amp; Tobago</v>
      </c>
      <c r="B198" s="1">
        <f t="shared" si="30"/>
        <v>2962.3076923076924</v>
      </c>
      <c r="C198" s="1">
        <f t="shared" si="31"/>
        <v>5623.532000000002</v>
      </c>
      <c r="D198" s="1">
        <f t="shared" si="32"/>
        <v>5624.182000000002</v>
      </c>
      <c r="E198" s="1">
        <f t="shared" si="33"/>
        <v>29623076054.208263</v>
      </c>
      <c r="F198" s="1">
        <f t="shared" si="28"/>
        <v>175</v>
      </c>
      <c r="G198" s="3">
        <f t="shared" si="29"/>
        <v>5623.532000000002</v>
      </c>
      <c r="H198" s="1">
        <f>INDEX(Data!F$21:F$220,Graph!M198)</f>
        <v>2962.3076923076924</v>
      </c>
      <c r="I198" s="1">
        <f>INDEX(Data!G$21:G$220,Graph!M198)</f>
        <v>1.3</v>
      </c>
      <c r="J198">
        <f t="shared" si="34"/>
        <v>0.65</v>
      </c>
      <c r="K198" s="1">
        <f t="shared" si="35"/>
        <v>-124.75113122171979</v>
      </c>
      <c r="L198">
        <v>8</v>
      </c>
      <c r="M198">
        <v>54</v>
      </c>
    </row>
    <row r="199" spans="1:13" ht="12.75">
      <c r="A199" s="1" t="str">
        <f>INDEX(Data!B$21:B$220,Graph!M199)</f>
        <v>Mauritius</v>
      </c>
      <c r="B199" s="1">
        <f t="shared" si="30"/>
        <v>2053.3333333333335</v>
      </c>
      <c r="C199" s="1">
        <f t="shared" si="31"/>
        <v>5260.932000000002</v>
      </c>
      <c r="D199" s="1">
        <f t="shared" si="32"/>
        <v>5261.532000000002</v>
      </c>
      <c r="E199" s="1">
        <f t="shared" si="33"/>
        <v>20533333064.192245</v>
      </c>
      <c r="F199" s="1">
        <f t="shared" si="28"/>
        <v>153</v>
      </c>
      <c r="G199" s="3">
        <f t="shared" si="29"/>
        <v>5260.932000000002</v>
      </c>
      <c r="H199" s="1">
        <f>INDEX(Data!F$21:F$220,Graph!M199)</f>
        <v>2053.3333333333335</v>
      </c>
      <c r="I199" s="1">
        <f>INDEX(Data!G$21:G$220,Graph!M199)</f>
        <v>1.2</v>
      </c>
      <c r="J199">
        <f t="shared" si="34"/>
        <v>0.6</v>
      </c>
      <c r="K199" s="1">
        <f t="shared" si="35"/>
        <v>-10.85271317829438</v>
      </c>
      <c r="L199">
        <v>2</v>
      </c>
      <c r="M199">
        <v>64</v>
      </c>
    </row>
    <row r="200" spans="1:13" ht="12.75">
      <c r="A200" s="1" t="str">
        <f>INDEX(Data!B$21:B$220,Graph!M200)</f>
        <v>Swaziland</v>
      </c>
      <c r="B200" s="1">
        <f t="shared" si="30"/>
        <v>2949.9999999999995</v>
      </c>
      <c r="C200" s="1">
        <f t="shared" si="31"/>
        <v>5622.332000000002</v>
      </c>
      <c r="D200" s="1">
        <f t="shared" si="32"/>
        <v>5622.882000000002</v>
      </c>
      <c r="E200" s="1">
        <f t="shared" si="33"/>
        <v>29500000137.176224</v>
      </c>
      <c r="F200" s="1">
        <f t="shared" si="28"/>
        <v>174</v>
      </c>
      <c r="G200" s="3">
        <f t="shared" si="29"/>
        <v>5622.332000000002</v>
      </c>
      <c r="H200" s="1">
        <f>INDEX(Data!F$21:F$220,Graph!M200)</f>
        <v>2949.9999999999995</v>
      </c>
      <c r="I200" s="1">
        <f>INDEX(Data!G$21:G$220,Graph!M200)</f>
        <v>1.1</v>
      </c>
      <c r="J200">
        <f t="shared" si="34"/>
        <v>0.55</v>
      </c>
      <c r="K200" s="1">
        <f t="shared" si="35"/>
        <v>-12.307692307692832</v>
      </c>
      <c r="L200">
        <v>2</v>
      </c>
      <c r="M200">
        <v>137</v>
      </c>
    </row>
    <row r="201" spans="1:13" ht="12.75">
      <c r="A201" s="1" t="str">
        <f>INDEX(Data!B$21:B$220,Graph!M201)</f>
        <v>Cyprus</v>
      </c>
      <c r="B201" s="1">
        <f t="shared" si="30"/>
        <v>725</v>
      </c>
      <c r="C201" s="1">
        <f t="shared" si="31"/>
        <v>2160.408</v>
      </c>
      <c r="D201" s="1">
        <f t="shared" si="32"/>
        <v>2160.808</v>
      </c>
      <c r="E201" s="1">
        <f t="shared" si="33"/>
        <v>7250000030.128162</v>
      </c>
      <c r="F201" s="1">
        <f t="shared" si="28"/>
        <v>50</v>
      </c>
      <c r="G201" s="3">
        <f t="shared" si="29"/>
        <v>2160.408</v>
      </c>
      <c r="H201" s="1">
        <f>INDEX(Data!F$21:F$220,Graph!M201)</f>
        <v>725</v>
      </c>
      <c r="I201" s="1">
        <f>INDEX(Data!G$21:G$220,Graph!M201)</f>
        <v>0.8</v>
      </c>
      <c r="J201">
        <f t="shared" si="34"/>
        <v>0.4</v>
      </c>
      <c r="K201" s="1">
        <f t="shared" si="35"/>
        <v>-0.38860103626939235</v>
      </c>
      <c r="L201">
        <v>9</v>
      </c>
      <c r="M201">
        <v>30</v>
      </c>
    </row>
    <row r="202" spans="1:13" ht="12.75">
      <c r="A202" s="1" t="str">
        <f>INDEX(Data!B$21:B$220,Graph!M202)</f>
        <v>Fiji</v>
      </c>
      <c r="B202" s="1">
        <f t="shared" si="30"/>
        <v>1391.25</v>
      </c>
      <c r="C202" s="1">
        <f t="shared" si="31"/>
        <v>4618.334000000002</v>
      </c>
      <c r="D202" s="1">
        <f t="shared" si="32"/>
        <v>4618.734000000001</v>
      </c>
      <c r="E202" s="1">
        <f t="shared" si="33"/>
        <v>13912500081.128162</v>
      </c>
      <c r="F202" s="1">
        <f t="shared" si="28"/>
        <v>115</v>
      </c>
      <c r="G202" s="3">
        <f t="shared" si="29"/>
        <v>4618.334000000002</v>
      </c>
      <c r="H202" s="1">
        <f>INDEX(Data!F$21:F$220,Graph!M202)</f>
        <v>1391.25</v>
      </c>
      <c r="I202" s="1">
        <f>INDEX(Data!G$21:G$220,Graph!M202)</f>
        <v>0.8</v>
      </c>
      <c r="J202">
        <f t="shared" si="34"/>
        <v>0.4</v>
      </c>
      <c r="K202" s="1">
        <f t="shared" si="35"/>
        <v>-17.578125</v>
      </c>
      <c r="L202">
        <v>5</v>
      </c>
      <c r="M202">
        <v>81</v>
      </c>
    </row>
    <row r="203" spans="1:13" ht="12.75">
      <c r="A203" s="1" t="str">
        <f>INDEX(Data!B$21:B$220,Graph!M203)</f>
        <v>Guyana</v>
      </c>
      <c r="B203" s="1">
        <f t="shared" si="30"/>
        <v>1905</v>
      </c>
      <c r="C203" s="1">
        <f t="shared" si="31"/>
        <v>5076.032000000001</v>
      </c>
      <c r="D203" s="1">
        <f t="shared" si="32"/>
        <v>5076.432000000001</v>
      </c>
      <c r="E203" s="1">
        <f t="shared" si="33"/>
        <v>19050000104.128162</v>
      </c>
      <c r="F203" s="1">
        <f t="shared" si="28"/>
        <v>148</v>
      </c>
      <c r="G203" s="3">
        <f t="shared" si="29"/>
        <v>5076.032000000001</v>
      </c>
      <c r="H203" s="1">
        <f>INDEX(Data!F$21:F$220,Graph!M203)</f>
        <v>1905</v>
      </c>
      <c r="I203" s="1">
        <f>INDEX(Data!G$21:G$220,Graph!M203)</f>
        <v>0.8</v>
      </c>
      <c r="J203">
        <f t="shared" si="34"/>
        <v>0.4</v>
      </c>
      <c r="K203" s="1">
        <f t="shared" si="35"/>
        <v>-15</v>
      </c>
      <c r="L203">
        <v>8</v>
      </c>
      <c r="M203">
        <v>104</v>
      </c>
    </row>
    <row r="204" spans="1:13" ht="12.75">
      <c r="A204" s="1" t="str">
        <f>INDEX(Data!B$21:B$220,Graph!M204)</f>
        <v>Bahrain</v>
      </c>
      <c r="B204" s="1">
        <f t="shared" si="30"/>
        <v>1301.4285714285716</v>
      </c>
      <c r="C204" s="1">
        <f t="shared" si="31"/>
        <v>4590.784000000002</v>
      </c>
      <c r="D204" s="1">
        <f t="shared" si="32"/>
        <v>4591.134000000003</v>
      </c>
      <c r="E204" s="1">
        <f t="shared" si="33"/>
        <v>13014285040.112143</v>
      </c>
      <c r="F204" s="1">
        <f t="shared" si="28"/>
        <v>112</v>
      </c>
      <c r="G204" s="3">
        <f t="shared" si="29"/>
        <v>4590.784000000002</v>
      </c>
      <c r="H204" s="1">
        <f>INDEX(Data!F$21:F$220,Graph!M204)</f>
        <v>1301.4285714285716</v>
      </c>
      <c r="I204" s="1">
        <f>INDEX(Data!G$21:G$220,Graph!M204)</f>
        <v>0.7</v>
      </c>
      <c r="J204">
        <f t="shared" si="34"/>
        <v>0.35</v>
      </c>
      <c r="K204" s="1">
        <f t="shared" si="35"/>
        <v>-3.726708074533917</v>
      </c>
      <c r="L204">
        <v>6</v>
      </c>
      <c r="M204">
        <v>40</v>
      </c>
    </row>
    <row r="205" spans="1:13" ht="12.75">
      <c r="A205" s="1" t="str">
        <f>INDEX(Data!B$21:B$220,Graph!M205)</f>
        <v>Comoros</v>
      </c>
      <c r="B205" s="1">
        <f t="shared" si="30"/>
        <v>285.7142857142857</v>
      </c>
      <c r="C205" s="1">
        <f t="shared" si="31"/>
        <v>16.563</v>
      </c>
      <c r="D205" s="1">
        <f t="shared" si="32"/>
        <v>16.913</v>
      </c>
      <c r="E205" s="1">
        <f t="shared" si="33"/>
        <v>2857142136.1121426</v>
      </c>
      <c r="F205" s="1">
        <f t="shared" si="28"/>
        <v>4</v>
      </c>
      <c r="G205" s="3">
        <f t="shared" si="29"/>
        <v>16.563</v>
      </c>
      <c r="H205" s="1">
        <f>INDEX(Data!F$21:F$220,Graph!M205)</f>
        <v>285.7142857142857</v>
      </c>
      <c r="I205" s="1">
        <f>INDEX(Data!G$21:G$220,Graph!M205)</f>
        <v>0.7</v>
      </c>
      <c r="J205">
        <f t="shared" si="34"/>
        <v>0.35</v>
      </c>
      <c r="K205" s="1">
        <f t="shared" si="35"/>
        <v>-4.326364692218306</v>
      </c>
      <c r="L205">
        <v>2</v>
      </c>
      <c r="M205">
        <v>136</v>
      </c>
    </row>
    <row r="206" spans="1:13" ht="12.75">
      <c r="A206" s="1" t="str">
        <f>INDEX(Data!B$21:B$220,Graph!M206)</f>
        <v>Djibouti</v>
      </c>
      <c r="B206" s="1">
        <f t="shared" si="30"/>
        <v>548.5714285714286</v>
      </c>
      <c r="C206" s="1">
        <f t="shared" si="31"/>
        <v>1709.0380000000002</v>
      </c>
      <c r="D206" s="1">
        <f t="shared" si="32"/>
        <v>1709.3880000000001</v>
      </c>
      <c r="E206" s="1">
        <f t="shared" si="33"/>
        <v>5485714154.112143</v>
      </c>
      <c r="F206" s="1">
        <f t="shared" si="28"/>
        <v>28</v>
      </c>
      <c r="G206" s="3">
        <f t="shared" si="29"/>
        <v>1709.0380000000002</v>
      </c>
      <c r="H206" s="1">
        <f>INDEX(Data!F$21:F$220,Graph!M206)</f>
        <v>548.5714285714286</v>
      </c>
      <c r="I206" s="1">
        <f>INDEX(Data!G$21:G$220,Graph!M206)</f>
        <v>0.7</v>
      </c>
      <c r="J206">
        <f t="shared" si="34"/>
        <v>0.35</v>
      </c>
      <c r="K206" s="1">
        <f t="shared" si="35"/>
        <v>-36.928571428571445</v>
      </c>
      <c r="L206">
        <v>2</v>
      </c>
      <c r="M206">
        <v>154</v>
      </c>
    </row>
    <row r="207" spans="1:13" ht="12.75">
      <c r="A207" s="1" t="str">
        <f>INDEX(Data!B$21:B$220,Graph!M207)</f>
        <v>Timor-Leste</v>
      </c>
      <c r="B207" s="1">
        <f t="shared" si="30"/>
        <v>457.14285714285717</v>
      </c>
      <c r="C207" s="1">
        <f t="shared" si="31"/>
        <v>1299.2049999999997</v>
      </c>
      <c r="D207" s="1">
        <f t="shared" si="32"/>
        <v>1299.5549999999996</v>
      </c>
      <c r="E207" s="1">
        <f t="shared" si="33"/>
        <v>4571428158.112143</v>
      </c>
      <c r="F207" s="1">
        <f aca="true" t="shared" si="36" ref="F207:F238">RANK(E207,E$47:E$246,1)</f>
        <v>20</v>
      </c>
      <c r="G207" s="3">
        <f aca="true" t="shared" si="37" ref="G207:G238">C207</f>
        <v>1299.2049999999997</v>
      </c>
      <c r="H207" s="1">
        <f>INDEX(Data!F$21:F$220,Graph!M207)</f>
        <v>457.14285714285717</v>
      </c>
      <c r="I207" s="1">
        <f>INDEX(Data!G$21:G$220,Graph!M207)</f>
        <v>0.7</v>
      </c>
      <c r="J207">
        <f t="shared" si="34"/>
        <v>0.35</v>
      </c>
      <c r="K207" s="1">
        <f t="shared" si="35"/>
        <v>-3.225636638810272</v>
      </c>
      <c r="L207">
        <v>5</v>
      </c>
      <c r="M207">
        <v>158</v>
      </c>
    </row>
    <row r="208" spans="1:13" ht="12.75">
      <c r="A208" s="1" t="str">
        <f>INDEX(Data!B$21:B$220,Graph!M208)</f>
        <v>Qatar</v>
      </c>
      <c r="B208" s="1">
        <f t="shared" si="30"/>
        <v>950</v>
      </c>
      <c r="C208" s="1">
        <f t="shared" si="31"/>
        <v>2606.363000000002</v>
      </c>
      <c r="D208" s="1">
        <f t="shared" si="32"/>
        <v>2606.6630000000023</v>
      </c>
      <c r="E208" s="1">
        <f t="shared" si="33"/>
        <v>9500000047.096123</v>
      </c>
      <c r="F208" s="1">
        <f t="shared" si="36"/>
        <v>80</v>
      </c>
      <c r="G208" s="3">
        <f t="shared" si="37"/>
        <v>2606.363000000002</v>
      </c>
      <c r="H208" s="1">
        <f>INDEX(Data!F$21:F$220,Graph!M208)</f>
        <v>950</v>
      </c>
      <c r="I208" s="1">
        <f>INDEX(Data!G$21:G$220,Graph!M208)</f>
        <v>0.6</v>
      </c>
      <c r="J208">
        <f t="shared" si="34"/>
        <v>0.3</v>
      </c>
      <c r="K208" s="1">
        <f t="shared" si="35"/>
        <v>-3.652912621359178</v>
      </c>
      <c r="L208">
        <v>6</v>
      </c>
      <c r="M208">
        <v>47</v>
      </c>
    </row>
    <row r="209" spans="1:13" ht="12.75">
      <c r="A209" s="1" t="str">
        <f>INDEX(Data!B$21:B$220,Graph!M209)</f>
        <v>Cape Verde</v>
      </c>
      <c r="B209" s="1">
        <f t="shared" si="30"/>
        <v>1510</v>
      </c>
      <c r="C209" s="1">
        <f t="shared" si="31"/>
        <v>4769.602000000003</v>
      </c>
      <c r="D209" s="1">
        <f t="shared" si="32"/>
        <v>4769.852000000003</v>
      </c>
      <c r="E209" s="1">
        <f t="shared" si="33"/>
        <v>15100000105.080101</v>
      </c>
      <c r="F209" s="1">
        <f t="shared" si="36"/>
        <v>124</v>
      </c>
      <c r="G209" s="3">
        <f t="shared" si="37"/>
        <v>4769.602000000003</v>
      </c>
      <c r="H209" s="1">
        <f>INDEX(Data!F$21:F$220,Graph!M209)</f>
        <v>1510</v>
      </c>
      <c r="I209" s="1">
        <f>INDEX(Data!G$21:G$220,Graph!M209)</f>
        <v>0.5</v>
      </c>
      <c r="J209">
        <f t="shared" si="34"/>
        <v>0.25</v>
      </c>
      <c r="K209" s="1">
        <f t="shared" si="35"/>
        <v>-4.284681035729818</v>
      </c>
      <c r="L209">
        <v>3</v>
      </c>
      <c r="M209">
        <v>105</v>
      </c>
    </row>
    <row r="210" spans="1:13" ht="12.75">
      <c r="A210" s="1" t="str">
        <f>INDEX(Data!B$21:B$220,Graph!M210)</f>
        <v>Equatorial Guinea</v>
      </c>
      <c r="B210" s="1">
        <f t="shared" si="30"/>
        <v>708.1584362139918</v>
      </c>
      <c r="C210" s="1">
        <f t="shared" si="31"/>
        <v>2150.058</v>
      </c>
      <c r="D210" s="1">
        <f t="shared" si="32"/>
        <v>2150.308</v>
      </c>
      <c r="E210" s="1">
        <f t="shared" si="33"/>
        <v>7081584109.080101</v>
      </c>
      <c r="F210" s="1">
        <f t="shared" si="36"/>
        <v>46</v>
      </c>
      <c r="G210" s="3">
        <f t="shared" si="37"/>
        <v>2150.058</v>
      </c>
      <c r="H210" s="1">
        <f>INDEX(Data!F$21:F$220,Graph!M210)</f>
        <v>708.1584362139918</v>
      </c>
      <c r="I210" s="1">
        <f>INDEX(Data!G$21:G$220,Graph!M210)</f>
        <v>0.5</v>
      </c>
      <c r="J210">
        <f t="shared" si="34"/>
        <v>0.25</v>
      </c>
      <c r="K210" s="1">
        <f t="shared" si="35"/>
        <v>0</v>
      </c>
      <c r="L210">
        <v>1</v>
      </c>
      <c r="M210">
        <v>109</v>
      </c>
    </row>
    <row r="211" spans="1:13" ht="12.75">
      <c r="A211" s="1" t="str">
        <f>INDEX(Data!B$21:B$220,Graph!M211)</f>
        <v>Solomon Islands</v>
      </c>
      <c r="B211" s="1">
        <f t="shared" si="30"/>
        <v>594</v>
      </c>
      <c r="C211" s="1">
        <f t="shared" si="31"/>
        <v>1776.6380000000001</v>
      </c>
      <c r="D211" s="1">
        <f t="shared" si="32"/>
        <v>1776.8880000000001</v>
      </c>
      <c r="E211" s="1">
        <f t="shared" si="33"/>
        <v>5940000124.080101</v>
      </c>
      <c r="F211" s="1">
        <f t="shared" si="36"/>
        <v>32</v>
      </c>
      <c r="G211" s="3">
        <f t="shared" si="37"/>
        <v>1776.6380000000001</v>
      </c>
      <c r="H211" s="1">
        <f>INDEX(Data!F$21:F$220,Graph!M211)</f>
        <v>594</v>
      </c>
      <c r="I211" s="1">
        <f>INDEX(Data!G$21:G$220,Graph!M211)</f>
        <v>0.5</v>
      </c>
      <c r="J211">
        <f t="shared" si="34"/>
        <v>0.25</v>
      </c>
      <c r="K211" s="1">
        <f t="shared" si="35"/>
        <v>-2.1974649766510765</v>
      </c>
      <c r="L211">
        <v>5</v>
      </c>
      <c r="M211">
        <v>124</v>
      </c>
    </row>
    <row r="212" spans="1:13" ht="12.75">
      <c r="A212" s="1" t="str">
        <f>INDEX(Data!B$21:B$220,Graph!M212)</f>
        <v>Luxembourg</v>
      </c>
      <c r="B212" s="1">
        <f t="shared" si="30"/>
        <v>1920</v>
      </c>
      <c r="C212" s="1">
        <f t="shared" si="31"/>
        <v>5076.632000000001</v>
      </c>
      <c r="D212" s="1">
        <f t="shared" si="32"/>
        <v>5076.832000000001</v>
      </c>
      <c r="E212" s="1">
        <f t="shared" si="33"/>
        <v>19200000015.064083</v>
      </c>
      <c r="F212" s="1">
        <f t="shared" si="36"/>
        <v>149</v>
      </c>
      <c r="G212" s="3">
        <f t="shared" si="37"/>
        <v>5076.632000000001</v>
      </c>
      <c r="H212" s="1">
        <f>INDEX(Data!F$21:F$220,Graph!M212)</f>
        <v>1920</v>
      </c>
      <c r="I212" s="1">
        <f>INDEX(Data!G$21:G$220,Graph!M212)</f>
        <v>0.4</v>
      </c>
      <c r="J212">
        <f t="shared" si="34"/>
        <v>0.2</v>
      </c>
      <c r="K212" s="1">
        <f t="shared" si="35"/>
        <v>-7.941176470588289</v>
      </c>
      <c r="L212">
        <v>11</v>
      </c>
      <c r="M212">
        <v>15</v>
      </c>
    </row>
    <row r="213" spans="1:13" ht="12.75">
      <c r="A213" s="1" t="str">
        <f>INDEX(Data!B$21:B$220,Graph!M213)</f>
        <v>Malta</v>
      </c>
      <c r="B213" s="1">
        <f t="shared" si="30"/>
        <v>745</v>
      </c>
      <c r="C213" s="1">
        <f t="shared" si="31"/>
        <v>2185.808</v>
      </c>
      <c r="D213" s="1">
        <f t="shared" si="32"/>
        <v>2186.008</v>
      </c>
      <c r="E213" s="1">
        <f t="shared" si="33"/>
        <v>7450000031.064081</v>
      </c>
      <c r="F213" s="1">
        <f t="shared" si="36"/>
        <v>53</v>
      </c>
      <c r="G213" s="3">
        <f t="shared" si="37"/>
        <v>2185.808</v>
      </c>
      <c r="H213" s="1">
        <f>INDEX(Data!F$21:F$220,Graph!M213)</f>
        <v>745</v>
      </c>
      <c r="I213" s="1">
        <f>INDEX(Data!G$21:G$220,Graph!M213)</f>
        <v>0.4</v>
      </c>
      <c r="J213">
        <f t="shared" si="34"/>
        <v>0.2</v>
      </c>
      <c r="K213" s="1">
        <f t="shared" si="35"/>
        <v>-15.384615384615358</v>
      </c>
      <c r="L213">
        <v>11</v>
      </c>
      <c r="M213">
        <v>31</v>
      </c>
    </row>
    <row r="214" spans="1:13" ht="12.75">
      <c r="A214" s="1" t="str">
        <f>INDEX(Data!B$21:B$220,Graph!M214)</f>
        <v>Suriname</v>
      </c>
      <c r="B214" s="1">
        <f t="shared" si="30"/>
        <v>4832.5</v>
      </c>
      <c r="C214" s="1">
        <f t="shared" si="31"/>
        <v>5795.012000000002</v>
      </c>
      <c r="D214" s="1">
        <f t="shared" si="32"/>
        <v>5795.212000000002</v>
      </c>
      <c r="E214" s="1">
        <f t="shared" si="33"/>
        <v>48325000067.06408</v>
      </c>
      <c r="F214" s="1">
        <f t="shared" si="36"/>
        <v>193</v>
      </c>
      <c r="G214" s="3">
        <f t="shared" si="37"/>
        <v>5795.012000000002</v>
      </c>
      <c r="H214" s="1">
        <f>INDEX(Data!F$21:F$220,Graph!M214)</f>
        <v>4832.5</v>
      </c>
      <c r="I214" s="1">
        <f>INDEX(Data!G$21:G$220,Graph!M214)</f>
        <v>0.4</v>
      </c>
      <c r="J214">
        <f t="shared" si="34"/>
        <v>0.2</v>
      </c>
      <c r="K214" s="1">
        <f t="shared" si="35"/>
        <v>-17.5</v>
      </c>
      <c r="L214">
        <v>8</v>
      </c>
      <c r="M214">
        <v>67</v>
      </c>
    </row>
    <row r="215" spans="1:13" ht="12.75">
      <c r="A215" s="1" t="str">
        <f>INDEX(Data!B$21:B$220,Graph!M215)</f>
        <v>Bahamas</v>
      </c>
      <c r="B215" s="1">
        <f t="shared" si="30"/>
        <v>5000</v>
      </c>
      <c r="C215" s="1">
        <f t="shared" si="31"/>
        <v>5806.6820000000025</v>
      </c>
      <c r="D215" s="1">
        <f t="shared" si="32"/>
        <v>5806.832000000002</v>
      </c>
      <c r="E215" s="1">
        <f t="shared" si="33"/>
        <v>50000000051.048065</v>
      </c>
      <c r="F215" s="1">
        <f t="shared" si="36"/>
        <v>196</v>
      </c>
      <c r="G215" s="3">
        <f t="shared" si="37"/>
        <v>5806.6820000000025</v>
      </c>
      <c r="H215" s="1">
        <f>INDEX(Data!F$21:F$220,Graph!M215)</f>
        <v>5000</v>
      </c>
      <c r="I215" s="1">
        <f>INDEX(Data!G$21:G$220,Graph!M215)</f>
        <v>0.3</v>
      </c>
      <c r="J215">
        <f t="shared" si="34"/>
        <v>0.15</v>
      </c>
      <c r="K215" s="1">
        <f t="shared" si="35"/>
        <v>-30</v>
      </c>
      <c r="L215">
        <v>10</v>
      </c>
      <c r="M215">
        <v>51</v>
      </c>
    </row>
    <row r="216" spans="1:13" ht="12.75">
      <c r="A216" s="1" t="str">
        <f>INDEX(Data!B$21:B$220,Graph!M216)</f>
        <v>Barbados</v>
      </c>
      <c r="B216" s="1">
        <f t="shared" si="30"/>
        <v>3323.3333333333335</v>
      </c>
      <c r="C216" s="1">
        <f t="shared" si="31"/>
        <v>5655.7620000000015</v>
      </c>
      <c r="D216" s="1">
        <f t="shared" si="32"/>
        <v>5655.912000000001</v>
      </c>
      <c r="E216" s="1">
        <f t="shared" si="33"/>
        <v>33233333029.04806</v>
      </c>
      <c r="F216" s="1">
        <f t="shared" si="36"/>
        <v>179</v>
      </c>
      <c r="G216" s="3">
        <f t="shared" si="37"/>
        <v>5655.7620000000015</v>
      </c>
      <c r="H216" s="1">
        <f>INDEX(Data!F$21:F$220,Graph!M216)</f>
        <v>3323.3333333333335</v>
      </c>
      <c r="I216" s="1">
        <f>INDEX(Data!G$21:G$220,Graph!M216)</f>
        <v>0.3</v>
      </c>
      <c r="J216">
        <f t="shared" si="34"/>
        <v>0.15</v>
      </c>
      <c r="K216" s="1">
        <f t="shared" si="35"/>
        <v>-68.33333333333303</v>
      </c>
      <c r="L216">
        <v>8</v>
      </c>
      <c r="M216">
        <v>29</v>
      </c>
    </row>
    <row r="217" spans="1:13" ht="12.75">
      <c r="A217" s="1" t="str">
        <f>INDEX(Data!B$21:B$220,Graph!M217)</f>
        <v>Belize</v>
      </c>
      <c r="B217" s="1">
        <f t="shared" si="30"/>
        <v>4530</v>
      </c>
      <c r="C217" s="1">
        <f t="shared" si="31"/>
        <v>5789.862000000002</v>
      </c>
      <c r="D217" s="1">
        <f t="shared" si="32"/>
        <v>5790.0120000000015</v>
      </c>
      <c r="E217" s="1">
        <f t="shared" si="33"/>
        <v>45300000099.048065</v>
      </c>
      <c r="F217" s="1">
        <f t="shared" si="36"/>
        <v>191</v>
      </c>
      <c r="G217" s="3">
        <f t="shared" si="37"/>
        <v>5789.862000000002</v>
      </c>
      <c r="H217" s="1">
        <f>INDEX(Data!F$21:F$220,Graph!M217)</f>
        <v>4530</v>
      </c>
      <c r="I217" s="1">
        <f>INDEX(Data!G$21:G$220,Graph!M217)</f>
        <v>0.3</v>
      </c>
      <c r="J217">
        <f t="shared" si="34"/>
        <v>0.15</v>
      </c>
      <c r="K217" s="1">
        <f t="shared" si="35"/>
        <v>-53.33333333333394</v>
      </c>
      <c r="L217">
        <v>8</v>
      </c>
      <c r="M217">
        <v>99</v>
      </c>
    </row>
    <row r="218" spans="1:13" ht="12.75">
      <c r="A218" s="1" t="str">
        <f>INDEX(Data!B$21:B$220,Graph!M218)</f>
        <v>Brunei Darussalam</v>
      </c>
      <c r="B218" s="1">
        <f t="shared" si="30"/>
        <v>1763.3333333333335</v>
      </c>
      <c r="C218" s="1">
        <f t="shared" si="31"/>
        <v>4996.382000000001</v>
      </c>
      <c r="D218" s="1">
        <f t="shared" si="32"/>
        <v>4996.532000000001</v>
      </c>
      <c r="E218" s="1">
        <f t="shared" si="33"/>
        <v>17633333033.04806</v>
      </c>
      <c r="F218" s="1">
        <f t="shared" si="36"/>
        <v>141</v>
      </c>
      <c r="G218" s="3">
        <f t="shared" si="37"/>
        <v>4996.382000000001</v>
      </c>
      <c r="H218" s="1">
        <f>INDEX(Data!F$21:F$220,Graph!M218)</f>
        <v>1763.3333333333335</v>
      </c>
      <c r="I218" s="1">
        <f>INDEX(Data!G$21:G$220,Graph!M218)</f>
        <v>0.3</v>
      </c>
      <c r="J218">
        <f t="shared" si="34"/>
        <v>0.15</v>
      </c>
      <c r="K218" s="1">
        <f t="shared" si="35"/>
        <v>-37.33111849390889</v>
      </c>
      <c r="L218">
        <v>5</v>
      </c>
      <c r="M218">
        <v>33</v>
      </c>
    </row>
    <row r="219" spans="1:13" ht="12.75">
      <c r="A219" s="1" t="str">
        <f>INDEX(Data!B$21:B$220,Graph!M219)</f>
        <v>Iceland</v>
      </c>
      <c r="B219" s="1">
        <f t="shared" si="30"/>
        <v>383.33333333333337</v>
      </c>
      <c r="C219" s="1">
        <f t="shared" si="31"/>
        <v>1274.5049999999997</v>
      </c>
      <c r="D219" s="1">
        <f t="shared" si="32"/>
        <v>1274.6549999999997</v>
      </c>
      <c r="E219" s="1">
        <f t="shared" si="33"/>
        <v>3833333007.048061</v>
      </c>
      <c r="F219" s="1">
        <f t="shared" si="36"/>
        <v>16</v>
      </c>
      <c r="G219" s="3">
        <f t="shared" si="37"/>
        <v>1274.5049999999997</v>
      </c>
      <c r="H219" s="1">
        <f>INDEX(Data!F$21:F$220,Graph!M219)</f>
        <v>383.33333333333337</v>
      </c>
      <c r="I219" s="1">
        <f>INDEX(Data!G$21:G$220,Graph!M219)</f>
        <v>0.3</v>
      </c>
      <c r="J219">
        <f t="shared" si="34"/>
        <v>0.15</v>
      </c>
      <c r="K219" s="1">
        <f t="shared" si="35"/>
        <v>-39.88095238095235</v>
      </c>
      <c r="L219">
        <v>11</v>
      </c>
      <c r="M219">
        <v>7</v>
      </c>
    </row>
    <row r="220" spans="1:13" ht="12.75">
      <c r="A220" s="1" t="str">
        <f>INDEX(Data!B$21:B$220,Graph!M220)</f>
        <v>Maldives</v>
      </c>
      <c r="B220" s="1">
        <f t="shared" si="30"/>
        <v>3660</v>
      </c>
      <c r="C220" s="1">
        <f t="shared" si="31"/>
        <v>5772.562000000002</v>
      </c>
      <c r="D220" s="1">
        <f t="shared" si="32"/>
        <v>5772.712000000001</v>
      </c>
      <c r="E220" s="1">
        <f t="shared" si="33"/>
        <v>36600000084.048065</v>
      </c>
      <c r="F220" s="1">
        <f t="shared" si="36"/>
        <v>186</v>
      </c>
      <c r="G220" s="3">
        <f t="shared" si="37"/>
        <v>5772.562000000002</v>
      </c>
      <c r="H220" s="1">
        <f>INDEX(Data!F$21:F$220,Graph!M220)</f>
        <v>3660</v>
      </c>
      <c r="I220" s="1">
        <f>INDEX(Data!G$21:G$220,Graph!M220)</f>
        <v>0.3</v>
      </c>
      <c r="J220">
        <f t="shared" si="34"/>
        <v>0.15</v>
      </c>
      <c r="K220" s="1">
        <f t="shared" si="35"/>
        <v>-10</v>
      </c>
      <c r="L220">
        <v>4</v>
      </c>
      <c r="M220">
        <v>84</v>
      </c>
    </row>
    <row r="221" spans="1:13" ht="12.75">
      <c r="A221" s="1" t="str">
        <f>INDEX(Data!B$21:B$220,Graph!M221)</f>
        <v>Western Sahara</v>
      </c>
      <c r="B221" s="1">
        <f t="shared" si="30"/>
        <v>769.6878252771133</v>
      </c>
      <c r="C221" s="1">
        <f t="shared" si="31"/>
        <v>2195.9835000000003</v>
      </c>
      <c r="D221" s="1">
        <f t="shared" si="32"/>
        <v>2196.1200000000003</v>
      </c>
      <c r="E221" s="1">
        <f t="shared" si="33"/>
        <v>7696878200.0437355</v>
      </c>
      <c r="F221" s="1">
        <f t="shared" si="36"/>
        <v>57</v>
      </c>
      <c r="G221" s="3">
        <f t="shared" si="37"/>
        <v>2195.9835000000003</v>
      </c>
      <c r="H221" s="1">
        <f>INDEX(Data!F$21:F$220,Graph!M221)</f>
        <v>769.6878252771133</v>
      </c>
      <c r="I221" s="1">
        <f>INDEX(Data!G$21:G$220,Graph!M221)</f>
        <v>0.273</v>
      </c>
      <c r="J221">
        <f t="shared" si="34"/>
        <v>0.1365</v>
      </c>
      <c r="K221" s="1">
        <f t="shared" si="35"/>
        <v>-2.659258648918012</v>
      </c>
      <c r="L221">
        <v>3</v>
      </c>
      <c r="M221">
        <v>200</v>
      </c>
    </row>
    <row r="222" spans="1:13" ht="12.75">
      <c r="A222" s="1" t="str">
        <f>INDEX(Data!B$21:B$220,Graph!M222)</f>
        <v>Samoa</v>
      </c>
      <c r="B222" s="1">
        <f t="shared" si="30"/>
        <v>1115</v>
      </c>
      <c r="C222" s="1">
        <f t="shared" si="31"/>
        <v>2967.993000000002</v>
      </c>
      <c r="D222" s="1">
        <f t="shared" si="32"/>
        <v>2968.093000000002</v>
      </c>
      <c r="E222" s="1">
        <f t="shared" si="33"/>
        <v>11150000075.032042</v>
      </c>
      <c r="F222" s="1">
        <f t="shared" si="36"/>
        <v>96</v>
      </c>
      <c r="G222" s="3">
        <f t="shared" si="37"/>
        <v>2967.993000000002</v>
      </c>
      <c r="H222" s="1">
        <f>INDEX(Data!F$21:F$220,Graph!M222)</f>
        <v>1115</v>
      </c>
      <c r="I222" s="1">
        <f>INDEX(Data!G$21:G$220,Graph!M222)</f>
        <v>0.2</v>
      </c>
      <c r="J222">
        <f t="shared" si="34"/>
        <v>0.1</v>
      </c>
      <c r="K222" s="1">
        <f t="shared" si="35"/>
        <v>-9.26035502958598</v>
      </c>
      <c r="L222">
        <v>5</v>
      </c>
      <c r="M222">
        <v>75</v>
      </c>
    </row>
    <row r="223" spans="1:13" ht="12.75">
      <c r="A223" s="1" t="str">
        <f>INDEX(Data!B$21:B$220,Graph!M223)</f>
        <v>Sao Tome and Principe</v>
      </c>
      <c r="B223" s="1">
        <f t="shared" si="30"/>
        <v>650</v>
      </c>
      <c r="C223" s="1">
        <f t="shared" si="31"/>
        <v>2140.198</v>
      </c>
      <c r="D223" s="1">
        <f t="shared" si="32"/>
        <v>2140.298</v>
      </c>
      <c r="E223" s="1">
        <f t="shared" si="33"/>
        <v>6500000123.032041</v>
      </c>
      <c r="F223" s="1">
        <f t="shared" si="36"/>
        <v>41</v>
      </c>
      <c r="G223" s="3">
        <f t="shared" si="37"/>
        <v>2140.198</v>
      </c>
      <c r="H223" s="1">
        <f>INDEX(Data!F$21:F$220,Graph!M223)</f>
        <v>650</v>
      </c>
      <c r="I223" s="1">
        <f>INDEX(Data!G$21:G$220,Graph!M223)</f>
        <v>0.2</v>
      </c>
      <c r="J223">
        <f t="shared" si="34"/>
        <v>0.1</v>
      </c>
      <c r="K223" s="1">
        <f t="shared" si="35"/>
        <v>-16.666666666666742</v>
      </c>
      <c r="L223">
        <v>1</v>
      </c>
      <c r="M223">
        <v>123</v>
      </c>
    </row>
    <row r="224" spans="1:13" ht="12.75">
      <c r="A224" s="1" t="str">
        <f>INDEX(Data!B$21:B$220,Graph!M224)</f>
        <v>Vanuatu</v>
      </c>
      <c r="B224" s="1">
        <f t="shared" si="30"/>
        <v>690</v>
      </c>
      <c r="C224" s="1">
        <f t="shared" si="31"/>
        <v>2145.198</v>
      </c>
      <c r="D224" s="1">
        <f t="shared" si="32"/>
        <v>2145.298</v>
      </c>
      <c r="E224" s="1">
        <f t="shared" si="33"/>
        <v>6900000129.032041</v>
      </c>
      <c r="F224" s="1">
        <f t="shared" si="36"/>
        <v>43</v>
      </c>
      <c r="G224" s="3">
        <f t="shared" si="37"/>
        <v>2145.198</v>
      </c>
      <c r="H224" s="1">
        <f>INDEX(Data!F$21:F$220,Graph!M224)</f>
        <v>690</v>
      </c>
      <c r="I224" s="1">
        <f>INDEX(Data!G$21:G$220,Graph!M224)</f>
        <v>0.2</v>
      </c>
      <c r="J224">
        <f t="shared" si="34"/>
        <v>0.1</v>
      </c>
      <c r="K224" s="1">
        <f t="shared" si="35"/>
        <v>-10</v>
      </c>
      <c r="L224">
        <v>5</v>
      </c>
      <c r="M224">
        <v>129</v>
      </c>
    </row>
    <row r="225" spans="1:13" ht="12.75">
      <c r="A225" s="1" t="str">
        <f>INDEX(Data!B$21:B$220,Graph!M225)</f>
        <v>Micronesia (F States of)</v>
      </c>
      <c r="B225" s="1">
        <f t="shared" si="30"/>
        <v>361.11111111111114</v>
      </c>
      <c r="C225" s="1">
        <f t="shared" si="31"/>
        <v>1225.9669999999999</v>
      </c>
      <c r="D225" s="1">
        <f t="shared" si="32"/>
        <v>1226.021</v>
      </c>
      <c r="E225" s="1">
        <f t="shared" si="33"/>
        <v>3611111189.017302</v>
      </c>
      <c r="F225" s="1">
        <f t="shared" si="36"/>
        <v>10</v>
      </c>
      <c r="G225" s="3">
        <f t="shared" si="37"/>
        <v>1225.9669999999999</v>
      </c>
      <c r="H225" s="1">
        <f>INDEX(Data!F$21:F$220,Graph!M225)</f>
        <v>361.11111111111114</v>
      </c>
      <c r="I225" s="1">
        <f>INDEX(Data!G$21:G$220,Graph!M225)</f>
        <v>0.108</v>
      </c>
      <c r="J225">
        <f t="shared" si="34"/>
        <v>0.054</v>
      </c>
      <c r="K225" s="1">
        <f t="shared" si="35"/>
        <v>-1.3888888888888573</v>
      </c>
      <c r="L225">
        <v>5</v>
      </c>
      <c r="M225">
        <v>189</v>
      </c>
    </row>
    <row r="226" spans="1:13" ht="12.75">
      <c r="A226" s="1" t="str">
        <f>INDEX(Data!B$21:B$220,Graph!M226)</f>
        <v>Antigua &amp; Barbuda</v>
      </c>
      <c r="B226" s="1">
        <f t="shared" si="30"/>
        <v>1760</v>
      </c>
      <c r="C226" s="1">
        <f t="shared" si="31"/>
        <v>4996.182000000002</v>
      </c>
      <c r="D226" s="1">
        <f t="shared" si="32"/>
        <v>4996.232000000002</v>
      </c>
      <c r="E226" s="1">
        <f t="shared" si="33"/>
        <v>17600000055.016018</v>
      </c>
      <c r="F226" s="1">
        <f t="shared" si="36"/>
        <v>140</v>
      </c>
      <c r="G226" s="3">
        <f t="shared" si="37"/>
        <v>4996.182000000002</v>
      </c>
      <c r="H226" s="1">
        <f>INDEX(Data!F$21:F$220,Graph!M226)</f>
        <v>1760</v>
      </c>
      <c r="I226" s="1">
        <f>INDEX(Data!G$21:G$220,Graph!M226)</f>
        <v>0.1</v>
      </c>
      <c r="J226">
        <f t="shared" si="34"/>
        <v>0.05</v>
      </c>
      <c r="K226" s="1">
        <f t="shared" si="35"/>
        <v>-3.333333333333485</v>
      </c>
      <c r="L226">
        <v>8</v>
      </c>
      <c r="M226">
        <v>55</v>
      </c>
    </row>
    <row r="227" spans="1:13" ht="12.75">
      <c r="A227" s="1" t="str">
        <f>INDEX(Data!B$21:B$220,Graph!M227)</f>
        <v>Dominica</v>
      </c>
      <c r="B227" s="1">
        <f t="shared" si="30"/>
        <v>2890</v>
      </c>
      <c r="C227" s="1">
        <f t="shared" si="31"/>
        <v>5619.4320000000025</v>
      </c>
      <c r="D227" s="1">
        <f t="shared" si="32"/>
        <v>5619.482000000003</v>
      </c>
      <c r="E227" s="1">
        <f t="shared" si="33"/>
        <v>28900000095.016018</v>
      </c>
      <c r="F227" s="1">
        <f t="shared" si="36"/>
        <v>172</v>
      </c>
      <c r="G227" s="3">
        <f t="shared" si="37"/>
        <v>5619.4320000000025</v>
      </c>
      <c r="H227" s="1">
        <f>INDEX(Data!F$21:F$220,Graph!M227)</f>
        <v>2890</v>
      </c>
      <c r="I227" s="1">
        <f>INDEX(Data!G$21:G$220,Graph!M227)</f>
        <v>0.1</v>
      </c>
      <c r="J227">
        <f t="shared" si="34"/>
        <v>0.05</v>
      </c>
      <c r="K227" s="1">
        <f t="shared" si="35"/>
        <v>-12.608695652173992</v>
      </c>
      <c r="L227">
        <v>8</v>
      </c>
      <c r="M227">
        <v>95</v>
      </c>
    </row>
    <row r="228" spans="1:13" ht="12.75">
      <c r="A228" s="1" t="str">
        <f>INDEX(Data!B$21:B$220,Graph!M228)</f>
        <v>Grenada</v>
      </c>
      <c r="B228" s="1">
        <f t="shared" si="30"/>
        <v>2370</v>
      </c>
      <c r="C228" s="1">
        <f t="shared" si="31"/>
        <v>5506.232000000003</v>
      </c>
      <c r="D228" s="1">
        <f t="shared" si="32"/>
        <v>5506.282000000003</v>
      </c>
      <c r="E228" s="1">
        <f t="shared" si="33"/>
        <v>23700000093.016018</v>
      </c>
      <c r="F228" s="1">
        <f t="shared" si="36"/>
        <v>165</v>
      </c>
      <c r="G228" s="3">
        <f t="shared" si="37"/>
        <v>5506.232000000003</v>
      </c>
      <c r="H228" s="1">
        <f>INDEX(Data!F$21:F$220,Graph!M228)</f>
        <v>2370</v>
      </c>
      <c r="I228" s="1">
        <f>INDEX(Data!G$21:G$220,Graph!M228)</f>
        <v>0.1</v>
      </c>
      <c r="J228">
        <f t="shared" si="34"/>
        <v>0.05</v>
      </c>
      <c r="K228" s="1">
        <f t="shared" si="35"/>
        <v>-37</v>
      </c>
      <c r="L228">
        <v>8</v>
      </c>
      <c r="M228">
        <v>93</v>
      </c>
    </row>
    <row r="229" spans="1:13" ht="12.75">
      <c r="A229" s="1" t="str">
        <f>INDEX(Data!B$21:B$220,Graph!M229)</f>
        <v>Saint Lucia</v>
      </c>
      <c r="B229" s="1">
        <f t="shared" si="30"/>
        <v>5030</v>
      </c>
      <c r="C229" s="1">
        <f t="shared" si="31"/>
        <v>5806.882000000002</v>
      </c>
      <c r="D229" s="1">
        <f t="shared" si="32"/>
        <v>5806.9320000000025</v>
      </c>
      <c r="E229" s="1">
        <f t="shared" si="33"/>
        <v>50300000071.01602</v>
      </c>
      <c r="F229" s="1">
        <f t="shared" si="36"/>
        <v>197</v>
      </c>
      <c r="G229" s="3">
        <f t="shared" si="37"/>
        <v>5806.882000000002</v>
      </c>
      <c r="H229" s="1">
        <f>INDEX(Data!F$21:F$220,Graph!M229)</f>
        <v>5030</v>
      </c>
      <c r="I229" s="1">
        <f>INDEX(Data!G$21:G$220,Graph!M229)</f>
        <v>0.1</v>
      </c>
      <c r="J229">
        <f t="shared" si="34"/>
        <v>0.05</v>
      </c>
      <c r="K229" s="1">
        <f t="shared" si="35"/>
        <v>-65.2380952380945</v>
      </c>
      <c r="L229">
        <v>8</v>
      </c>
      <c r="M229">
        <v>71</v>
      </c>
    </row>
    <row r="230" spans="1:13" ht="12.75">
      <c r="A230" s="1" t="str">
        <f>INDEX(Data!B$21:B$220,Graph!M230)</f>
        <v>Saint Vincent &amp; Grenads.</v>
      </c>
      <c r="B230" s="1">
        <f t="shared" si="30"/>
        <v>3670</v>
      </c>
      <c r="C230" s="1">
        <f t="shared" si="31"/>
        <v>5772.7620000000015</v>
      </c>
      <c r="D230" s="1">
        <f t="shared" si="32"/>
        <v>5772.812000000002</v>
      </c>
      <c r="E230" s="1">
        <f t="shared" si="33"/>
        <v>36700000087.01602</v>
      </c>
      <c r="F230" s="1">
        <f t="shared" si="36"/>
        <v>187</v>
      </c>
      <c r="G230" s="3">
        <f t="shared" si="37"/>
        <v>5772.7620000000015</v>
      </c>
      <c r="H230" s="1">
        <f>INDEX(Data!F$21:F$220,Graph!M230)</f>
        <v>3670</v>
      </c>
      <c r="I230" s="1">
        <f>INDEX(Data!G$21:G$220,Graph!M230)</f>
        <v>0.1</v>
      </c>
      <c r="J230">
        <f t="shared" si="34"/>
        <v>0.05</v>
      </c>
      <c r="K230" s="1">
        <f t="shared" si="35"/>
        <v>-17.179487179487296</v>
      </c>
      <c r="L230">
        <v>8</v>
      </c>
      <c r="M230">
        <v>87</v>
      </c>
    </row>
    <row r="231" spans="1:13" ht="12.75">
      <c r="A231" s="1" t="str">
        <f>INDEX(Data!B$21:B$220,Graph!M231)</f>
        <v>Seychelles</v>
      </c>
      <c r="B231" s="1">
        <f t="shared" si="30"/>
        <v>1490</v>
      </c>
      <c r="C231" s="1">
        <f t="shared" si="31"/>
        <v>4760.684000000002</v>
      </c>
      <c r="D231" s="1">
        <f t="shared" si="32"/>
        <v>4760.734000000002</v>
      </c>
      <c r="E231" s="1">
        <f t="shared" si="33"/>
        <v>14900000035.01602</v>
      </c>
      <c r="F231" s="1">
        <f t="shared" si="36"/>
        <v>121</v>
      </c>
      <c r="G231" s="3">
        <f t="shared" si="37"/>
        <v>4760.684000000002</v>
      </c>
      <c r="H231" s="1">
        <f>INDEX(Data!F$21:F$220,Graph!M231)</f>
        <v>1490</v>
      </c>
      <c r="I231" s="1">
        <f>INDEX(Data!G$21:G$220,Graph!M231)</f>
        <v>0.1</v>
      </c>
      <c r="J231">
        <f t="shared" si="34"/>
        <v>0.05</v>
      </c>
      <c r="K231" s="1">
        <f t="shared" si="35"/>
        <v>-6.162790697674382</v>
      </c>
      <c r="L231">
        <v>2</v>
      </c>
      <c r="M231">
        <v>35</v>
      </c>
    </row>
    <row r="232" spans="1:13" ht="12.75">
      <c r="A232" s="1" t="str">
        <f>INDEX(Data!B$21:B$220,Graph!M232)</f>
        <v>Tonga</v>
      </c>
      <c r="B232" s="1">
        <f t="shared" si="30"/>
        <v>1280</v>
      </c>
      <c r="C232" s="1">
        <f t="shared" si="31"/>
        <v>4560.884000000002</v>
      </c>
      <c r="D232" s="1">
        <f t="shared" si="32"/>
        <v>4560.934000000002</v>
      </c>
      <c r="E232" s="1">
        <f t="shared" si="33"/>
        <v>12800000063.01602</v>
      </c>
      <c r="F232" s="1">
        <f t="shared" si="36"/>
        <v>109</v>
      </c>
      <c r="G232" s="3">
        <f t="shared" si="37"/>
        <v>4560.884000000002</v>
      </c>
      <c r="H232" s="1">
        <f>INDEX(Data!F$21:F$220,Graph!M232)</f>
        <v>1280</v>
      </c>
      <c r="I232" s="1">
        <f>INDEX(Data!G$21:G$220,Graph!M232)</f>
        <v>0.1</v>
      </c>
      <c r="J232">
        <f t="shared" si="34"/>
        <v>0.05</v>
      </c>
      <c r="K232" s="1">
        <f t="shared" si="35"/>
        <v>-10.099999999999909</v>
      </c>
      <c r="L232">
        <v>5</v>
      </c>
      <c r="M232">
        <v>63</v>
      </c>
    </row>
    <row r="233" spans="1:13" ht="12.75">
      <c r="A233" s="1" t="str">
        <f>INDEX(Data!B$21:B$220,Graph!M233)</f>
        <v>Kiribati</v>
      </c>
      <c r="B233" s="1">
        <f t="shared" si="30"/>
        <v>850.5747126436783</v>
      </c>
      <c r="C233" s="1">
        <f t="shared" si="31"/>
        <v>2350.8155000000015</v>
      </c>
      <c r="D233" s="1">
        <f t="shared" si="32"/>
        <v>2350.8590000000017</v>
      </c>
      <c r="E233" s="1">
        <f t="shared" si="33"/>
        <v>8505747185.013938</v>
      </c>
      <c r="F233" s="1">
        <f t="shared" si="36"/>
        <v>68</v>
      </c>
      <c r="G233" s="3">
        <f t="shared" si="37"/>
        <v>2350.8155000000015</v>
      </c>
      <c r="H233" s="1">
        <f>INDEX(Data!F$21:F$220,Graph!M233)</f>
        <v>850.5747126436783</v>
      </c>
      <c r="I233" s="1">
        <f>INDEX(Data!G$21:G$220,Graph!M233)</f>
        <v>0.087</v>
      </c>
      <c r="J233">
        <f t="shared" si="34"/>
        <v>0.0435</v>
      </c>
      <c r="K233" s="1">
        <f t="shared" si="35"/>
        <v>-26.65932990951319</v>
      </c>
      <c r="L233">
        <v>5</v>
      </c>
      <c r="M233">
        <v>185</v>
      </c>
    </row>
    <row r="234" spans="1:13" ht="12.75">
      <c r="A234" s="1" t="str">
        <f>INDEX(Data!B$21:B$220,Graph!M234)</f>
        <v>Andorra</v>
      </c>
      <c r="B234" s="1">
        <f t="shared" si="30"/>
        <v>884.0579710144926</v>
      </c>
      <c r="C234" s="1">
        <f t="shared" si="31"/>
        <v>2427.993500000002</v>
      </c>
      <c r="D234" s="1">
        <f t="shared" si="32"/>
        <v>2428.028000000002</v>
      </c>
      <c r="E234" s="1">
        <f t="shared" si="33"/>
        <v>8840579179.011055</v>
      </c>
      <c r="F234" s="1">
        <f t="shared" si="36"/>
        <v>71</v>
      </c>
      <c r="G234" s="3">
        <f t="shared" si="37"/>
        <v>2427.993500000002</v>
      </c>
      <c r="H234" s="1">
        <f>INDEX(Data!F$21:F$220,Graph!M234)</f>
        <v>884.0579710144926</v>
      </c>
      <c r="I234" s="1">
        <f>INDEX(Data!G$21:G$220,Graph!M234)</f>
        <v>0.069</v>
      </c>
      <c r="J234">
        <f t="shared" si="34"/>
        <v>0.0345</v>
      </c>
      <c r="K234" s="1">
        <f t="shared" si="35"/>
        <v>-0.691192865106018</v>
      </c>
      <c r="L234">
        <v>11</v>
      </c>
      <c r="M234">
        <v>179</v>
      </c>
    </row>
    <row r="235" spans="1:13" ht="12.75">
      <c r="A235" s="1" t="str">
        <f>INDEX(Data!B$21:B$220,Graph!M235)</f>
        <v>Marshall Islands</v>
      </c>
      <c r="B235" s="1">
        <f t="shared" si="30"/>
        <v>826.9230769230769</v>
      </c>
      <c r="C235" s="1">
        <f t="shared" si="31"/>
        <v>2339.646000000001</v>
      </c>
      <c r="D235" s="1">
        <f t="shared" si="32"/>
        <v>2339.672000000001</v>
      </c>
      <c r="E235" s="1">
        <f t="shared" si="33"/>
        <v>8269230188.00833</v>
      </c>
      <c r="F235" s="1">
        <f t="shared" si="36"/>
        <v>65</v>
      </c>
      <c r="G235" s="3">
        <f t="shared" si="37"/>
        <v>2339.646000000001</v>
      </c>
      <c r="H235" s="1">
        <f>INDEX(Data!F$21:F$220,Graph!M235)</f>
        <v>826.9230769230769</v>
      </c>
      <c r="I235" s="1">
        <f>INDEX(Data!G$21:G$220,Graph!M235)</f>
        <v>0.052</v>
      </c>
      <c r="J235">
        <f t="shared" si="34"/>
        <v>0.026</v>
      </c>
      <c r="K235" s="1">
        <f t="shared" si="35"/>
        <v>-13.846153846153925</v>
      </c>
      <c r="L235">
        <v>5</v>
      </c>
      <c r="M235">
        <v>188</v>
      </c>
    </row>
    <row r="236" spans="1:13" ht="12.75">
      <c r="A236" s="1" t="str">
        <f>INDEX(Data!B$21:B$220,Graph!M236)</f>
        <v>Greenland</v>
      </c>
      <c r="B236" s="1">
        <f t="shared" si="30"/>
        <v>2240</v>
      </c>
      <c r="C236" s="1">
        <f t="shared" si="31"/>
        <v>5458.857000000003</v>
      </c>
      <c r="D236" s="1">
        <f t="shared" si="32"/>
        <v>5458.882000000002</v>
      </c>
      <c r="E236" s="1">
        <f t="shared" si="33"/>
        <v>22400000182.00801</v>
      </c>
      <c r="F236" s="1">
        <f t="shared" si="36"/>
        <v>161</v>
      </c>
      <c r="G236" s="3">
        <f t="shared" si="37"/>
        <v>5458.857000000003</v>
      </c>
      <c r="H236" s="1">
        <f>INDEX(Data!F$21:F$220,Graph!M236)</f>
        <v>2240</v>
      </c>
      <c r="I236" s="1">
        <f>INDEX(Data!G$21:G$220,Graph!M236)</f>
        <v>0.05</v>
      </c>
      <c r="J236">
        <f t="shared" si="34"/>
        <v>0.025</v>
      </c>
      <c r="K236" s="1">
        <f t="shared" si="35"/>
        <v>-9.974093264248495</v>
      </c>
      <c r="L236">
        <v>10</v>
      </c>
      <c r="M236">
        <v>182</v>
      </c>
    </row>
    <row r="237" spans="1:13" ht="12.75">
      <c r="A237" s="1" t="str">
        <f>INDEX(Data!B$21:B$220,Graph!M237)</f>
        <v>Saint Kitts &amp; Nevis</v>
      </c>
      <c r="B237" s="1">
        <f t="shared" si="30"/>
        <v>5095.2380952380945</v>
      </c>
      <c r="C237" s="1">
        <f t="shared" si="31"/>
        <v>5806.953000000002</v>
      </c>
      <c r="D237" s="1">
        <f t="shared" si="32"/>
        <v>5806.974000000002</v>
      </c>
      <c r="E237" s="1">
        <f t="shared" si="33"/>
        <v>50952380039.00673</v>
      </c>
      <c r="F237" s="1">
        <f t="shared" si="36"/>
        <v>198</v>
      </c>
      <c r="G237" s="3">
        <f t="shared" si="37"/>
        <v>5806.953000000002</v>
      </c>
      <c r="H237" s="1">
        <f>INDEX(Data!F$21:F$220,Graph!M237)</f>
        <v>5095.2380952380945</v>
      </c>
      <c r="I237" s="1">
        <f>INDEX(Data!G$21:G$220,Graph!M237)</f>
        <v>0.042</v>
      </c>
      <c r="J237">
        <f t="shared" si="34"/>
        <v>0.021</v>
      </c>
      <c r="K237" s="1">
        <f t="shared" si="35"/>
        <v>-890.1956313406708</v>
      </c>
      <c r="L237">
        <v>8</v>
      </c>
      <c r="M237">
        <v>39</v>
      </c>
    </row>
    <row r="238" spans="1:13" ht="12.75">
      <c r="A238" s="1" t="str">
        <f>INDEX(Data!B$21:B$220,Graph!M238)</f>
        <v>Monaco</v>
      </c>
      <c r="B238" s="1">
        <f t="shared" si="30"/>
        <v>382.35294117647055</v>
      </c>
      <c r="C238" s="1">
        <f t="shared" si="31"/>
        <v>1274.3379999999997</v>
      </c>
      <c r="D238" s="1">
        <f t="shared" si="32"/>
        <v>1274.3549999999998</v>
      </c>
      <c r="E238" s="1">
        <f t="shared" si="33"/>
        <v>3823529190.005447</v>
      </c>
      <c r="F238" s="1">
        <f t="shared" si="36"/>
        <v>15</v>
      </c>
      <c r="G238" s="3">
        <f t="shared" si="37"/>
        <v>1274.3379999999997</v>
      </c>
      <c r="H238" s="1">
        <f>INDEX(Data!F$21:F$220,Graph!M238)</f>
        <v>382.35294117647055</v>
      </c>
      <c r="I238" s="1">
        <f>INDEX(Data!G$21:G$220,Graph!M238)</f>
        <v>0.034</v>
      </c>
      <c r="J238">
        <f t="shared" si="34"/>
        <v>0.017</v>
      </c>
      <c r="K238" s="1">
        <f t="shared" si="35"/>
        <v>-0.9803921568628198</v>
      </c>
      <c r="L238">
        <v>11</v>
      </c>
      <c r="M238">
        <v>190</v>
      </c>
    </row>
    <row r="239" spans="1:13" ht="12.75">
      <c r="A239" s="1" t="str">
        <f>INDEX(Data!B$21:B$220,Graph!M239)</f>
        <v>Liechtenstein</v>
      </c>
      <c r="B239" s="1">
        <f t="shared" si="30"/>
        <v>545.4545454545454</v>
      </c>
      <c r="C239" s="1">
        <f t="shared" si="31"/>
        <v>1708.6715000000002</v>
      </c>
      <c r="D239" s="1">
        <f t="shared" si="32"/>
        <v>1708.688</v>
      </c>
      <c r="E239" s="1">
        <f t="shared" si="33"/>
        <v>5454545187.005287</v>
      </c>
      <c r="F239" s="1">
        <f aca="true" t="shared" si="38" ref="F239:F246">RANK(E239,E$47:E$246,1)</f>
        <v>27</v>
      </c>
      <c r="G239" s="3">
        <f aca="true" t="shared" si="39" ref="G239:G246">C239</f>
        <v>1708.6715000000002</v>
      </c>
      <c r="H239" s="1">
        <f>INDEX(Data!F$21:F$220,Graph!M239)</f>
        <v>545.4545454545454</v>
      </c>
      <c r="I239" s="1">
        <f>INDEX(Data!G$21:G$220,Graph!M239)</f>
        <v>0.033</v>
      </c>
      <c r="J239">
        <f t="shared" si="34"/>
        <v>0.0165</v>
      </c>
      <c r="K239" s="1">
        <f t="shared" si="35"/>
        <v>-3.116883116883173</v>
      </c>
      <c r="L239">
        <v>11</v>
      </c>
      <c r="M239">
        <v>187</v>
      </c>
    </row>
    <row r="240" spans="1:13" ht="12.75">
      <c r="A240" s="1" t="str">
        <f>INDEX(Data!B$21:B$220,Graph!M240)</f>
        <v>San Marino</v>
      </c>
      <c r="B240" s="1">
        <f aca="true" t="shared" si="40" ref="B240:B246">H240</f>
        <v>1105.9335870929556</v>
      </c>
      <c r="C240" s="1">
        <f aca="true" t="shared" si="41" ref="C240:C246">IF(F240=1,I240/2,I240/2+VLOOKUP(F240-1,F$47:I$246,4,FALSE)/2+VLOOKUP(F240-1,F$47:G$246,2,FALSE))</f>
        <v>2967.8795000000023</v>
      </c>
      <c r="D240" s="1">
        <f aca="true" t="shared" si="42" ref="D240:D246">C240+J240</f>
        <v>2967.8930000000023</v>
      </c>
      <c r="E240" s="1">
        <f aca="true" t="shared" si="43" ref="E240:E247">1000*(INT(10000*H240)+I240/I$248)+M240</f>
        <v>11059335195.004326</v>
      </c>
      <c r="F240" s="1">
        <f t="shared" si="38"/>
        <v>95</v>
      </c>
      <c r="G240" s="3">
        <f t="shared" si="39"/>
        <v>2967.8795000000023</v>
      </c>
      <c r="H240" s="1">
        <f>INDEX(Data!F$21:F$220,Graph!M240)</f>
        <v>1105.9335870929556</v>
      </c>
      <c r="I240" s="1">
        <f>INDEX(Data!G$21:G$220,Graph!M240)</f>
        <v>0.027</v>
      </c>
      <c r="J240">
        <f aca="true" t="shared" si="44" ref="J240:J246">I240/2</f>
        <v>0.0135</v>
      </c>
      <c r="K240" s="1">
        <f aca="true" t="shared" si="45" ref="K240:K246">IF(F240=200,0,B240-VLOOKUP(F240+1,F$47:H$246,3,FALSE))</f>
        <v>-9.066412907044423</v>
      </c>
      <c r="L240">
        <v>11</v>
      </c>
      <c r="M240">
        <v>195</v>
      </c>
    </row>
    <row r="241" spans="1:13" ht="12.75">
      <c r="A241" s="1" t="str">
        <f>INDEX(Data!B$21:B$220,Graph!M241)</f>
        <v>Palau</v>
      </c>
      <c r="B241" s="1">
        <f t="shared" si="40"/>
        <v>4850</v>
      </c>
      <c r="C241" s="1">
        <f t="shared" si="41"/>
        <v>5795.2220000000025</v>
      </c>
      <c r="D241" s="1">
        <f t="shared" si="42"/>
        <v>5795.232000000003</v>
      </c>
      <c r="E241" s="1">
        <f t="shared" si="43"/>
        <v>48500000193.003204</v>
      </c>
      <c r="F241" s="1">
        <f t="shared" si="38"/>
        <v>194</v>
      </c>
      <c r="G241" s="3">
        <f t="shared" si="39"/>
        <v>5795.2220000000025</v>
      </c>
      <c r="H241" s="1">
        <f>INDEX(Data!F$21:F$220,Graph!M241)</f>
        <v>4850</v>
      </c>
      <c r="I241" s="1">
        <f>INDEX(Data!G$21:G$220,Graph!M241)</f>
        <v>0.02</v>
      </c>
      <c r="J241">
        <f t="shared" si="44"/>
        <v>0.01</v>
      </c>
      <c r="K241" s="1">
        <f t="shared" si="45"/>
        <v>-17.256637168141424</v>
      </c>
      <c r="L241">
        <v>5</v>
      </c>
      <c r="M241">
        <v>193</v>
      </c>
    </row>
    <row r="242" spans="1:13" ht="12.75">
      <c r="A242" s="1" t="str">
        <f>INDEX(Data!B$21:B$220,Graph!M242)</f>
        <v>Cook Islands</v>
      </c>
      <c r="B242" s="1">
        <f t="shared" si="40"/>
        <v>1500</v>
      </c>
      <c r="C242" s="1">
        <f t="shared" si="41"/>
        <v>4769.343000000003</v>
      </c>
      <c r="D242" s="1">
        <f t="shared" si="42"/>
        <v>4769.352000000003</v>
      </c>
      <c r="E242" s="1">
        <f t="shared" si="43"/>
        <v>15000000180.002884</v>
      </c>
      <c r="F242" s="1">
        <f t="shared" si="38"/>
        <v>123</v>
      </c>
      <c r="G242" s="3">
        <f t="shared" si="39"/>
        <v>4769.343000000003</v>
      </c>
      <c r="H242" s="1">
        <f>INDEX(Data!F$21:F$220,Graph!M242)</f>
        <v>1500</v>
      </c>
      <c r="I242" s="1">
        <f>INDEX(Data!G$21:G$220,Graph!M242)</f>
        <v>0.018</v>
      </c>
      <c r="J242">
        <f t="shared" si="44"/>
        <v>0.009</v>
      </c>
      <c r="K242" s="1">
        <f t="shared" si="45"/>
        <v>-10</v>
      </c>
      <c r="L242">
        <v>5</v>
      </c>
      <c r="M242">
        <v>180</v>
      </c>
    </row>
    <row r="243" spans="1:13" ht="12.75">
      <c r="A243" s="1" t="str">
        <f>INDEX(Data!B$21:B$220,Graph!M243)</f>
        <v>Nauru</v>
      </c>
      <c r="B243" s="1">
        <f t="shared" si="40"/>
        <v>230.76923076923077</v>
      </c>
      <c r="C243" s="1">
        <f t="shared" si="41"/>
        <v>12.6065</v>
      </c>
      <c r="D243" s="1">
        <f t="shared" si="42"/>
        <v>12.613000000000001</v>
      </c>
      <c r="E243" s="1">
        <f t="shared" si="43"/>
        <v>2307692191.0020823</v>
      </c>
      <c r="F243" s="1">
        <f t="shared" si="38"/>
        <v>2</v>
      </c>
      <c r="G243" s="3">
        <f t="shared" si="39"/>
        <v>12.6065</v>
      </c>
      <c r="H243" s="1">
        <f>INDEX(Data!F$21:F$220,Graph!M243)</f>
        <v>230.76923076923077</v>
      </c>
      <c r="I243" s="1">
        <f>INDEX(Data!G$21:G$220,Graph!M243)</f>
        <v>0.013</v>
      </c>
      <c r="J243">
        <f t="shared" si="44"/>
        <v>0.0065</v>
      </c>
      <c r="K243" s="1">
        <f t="shared" si="45"/>
        <v>-24.230769230769226</v>
      </c>
      <c r="L243">
        <v>5</v>
      </c>
      <c r="M243">
        <v>191</v>
      </c>
    </row>
    <row r="244" spans="1:13" ht="12.75">
      <c r="A244" s="1" t="str">
        <f>INDEX(Data!B$21:B$220,Graph!M244)</f>
        <v>Tuvalu</v>
      </c>
      <c r="B244" s="1">
        <f t="shared" si="40"/>
        <v>700</v>
      </c>
      <c r="C244" s="1">
        <f t="shared" si="41"/>
        <v>2145.303</v>
      </c>
      <c r="D244" s="1">
        <f t="shared" si="42"/>
        <v>2145.308</v>
      </c>
      <c r="E244" s="1">
        <f t="shared" si="43"/>
        <v>7000000199.001602</v>
      </c>
      <c r="F244" s="1">
        <f t="shared" si="38"/>
        <v>44</v>
      </c>
      <c r="G244" s="3">
        <f t="shared" si="39"/>
        <v>2145.303</v>
      </c>
      <c r="H244" s="1">
        <f>INDEX(Data!F$21:F$220,Graph!M244)</f>
        <v>700</v>
      </c>
      <c r="I244" s="1">
        <f>INDEX(Data!G$21:G$220,Graph!M244)</f>
        <v>0.01</v>
      </c>
      <c r="J244">
        <f t="shared" si="44"/>
        <v>0.005</v>
      </c>
      <c r="K244" s="1">
        <f t="shared" si="45"/>
        <v>-3.7777777777778283</v>
      </c>
      <c r="L244">
        <v>5</v>
      </c>
      <c r="M244">
        <v>199</v>
      </c>
    </row>
    <row r="245" spans="1:13" ht="12.75">
      <c r="A245" s="1" t="str">
        <f>INDEX(Data!B$21:B$220,Graph!M245)</f>
        <v>Niue</v>
      </c>
      <c r="B245" s="1">
        <f t="shared" si="40"/>
        <v>1068.6157623130944</v>
      </c>
      <c r="C245" s="1">
        <f t="shared" si="41"/>
        <v>2844.364000000002</v>
      </c>
      <c r="D245" s="1">
        <f t="shared" si="42"/>
        <v>2844.365000000002</v>
      </c>
      <c r="E245" s="1">
        <f t="shared" si="43"/>
        <v>10686157192.00032</v>
      </c>
      <c r="F245" s="1">
        <f t="shared" si="38"/>
        <v>89</v>
      </c>
      <c r="G245" s="3">
        <f t="shared" si="39"/>
        <v>2844.364000000002</v>
      </c>
      <c r="H245" s="1">
        <f>INDEX(Data!F$21:F$220,Graph!M245)</f>
        <v>1068.6157623130944</v>
      </c>
      <c r="I245" s="1">
        <f>INDEX(Data!G$21:G$220,Graph!M245)</f>
        <v>0.002</v>
      </c>
      <c r="J245">
        <f t="shared" si="44"/>
        <v>0.001</v>
      </c>
      <c r="K245" s="1">
        <f t="shared" si="45"/>
        <v>-13.606459909127807</v>
      </c>
      <c r="L245">
        <v>5</v>
      </c>
      <c r="M245">
        <v>192</v>
      </c>
    </row>
    <row r="246" spans="1:13" ht="12.75">
      <c r="A246" s="1" t="str">
        <f>INDEX(Data!B$21:B$220,Graph!M246)</f>
        <v>Holy See</v>
      </c>
      <c r="B246" s="1">
        <f t="shared" si="40"/>
        <v>1105.9335870929556</v>
      </c>
      <c r="C246" s="1">
        <f t="shared" si="41"/>
        <v>2967.865500000002</v>
      </c>
      <c r="D246" s="1">
        <f t="shared" si="42"/>
        <v>2967.8660000000023</v>
      </c>
      <c r="E246" s="1">
        <f t="shared" si="43"/>
        <v>11059335183.00016</v>
      </c>
      <c r="F246" s="1">
        <f t="shared" si="38"/>
        <v>94</v>
      </c>
      <c r="G246" s="3">
        <f t="shared" si="39"/>
        <v>2967.865500000002</v>
      </c>
      <c r="H246" s="1">
        <f>INDEX(Data!F$21:F$220,Graph!M246)</f>
        <v>1105.9335870929556</v>
      </c>
      <c r="I246" s="1">
        <f>INDEX(Data!G$21:G$220,Graph!M246)</f>
        <v>0.001</v>
      </c>
      <c r="J246">
        <f t="shared" si="44"/>
        <v>0.0005</v>
      </c>
      <c r="K246" s="1">
        <f t="shared" si="45"/>
        <v>0</v>
      </c>
      <c r="L246">
        <v>11</v>
      </c>
      <c r="M246">
        <v>183</v>
      </c>
    </row>
    <row r="247" ht="12.75">
      <c r="E247" s="1">
        <f t="shared" si="43"/>
        <v>0</v>
      </c>
    </row>
    <row r="248" spans="8:9" ht="12.75">
      <c r="H248" s="46" t="s">
        <v>475</v>
      </c>
      <c r="I248" s="49">
        <f>SUM(I47:I246)</f>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10:X440"/>
  <sheetViews>
    <sheetView workbookViewId="0" topLeftCell="A1">
      <selection activeCell="A25" sqref="A25"/>
    </sheetView>
  </sheetViews>
  <sheetFormatPr defaultColWidth="9.140625" defaultRowHeight="12.75"/>
  <cols>
    <col min="1" max="16384" width="8.8515625" style="0" customWidth="1"/>
  </cols>
  <sheetData>
    <row r="10" spans="4:24" ht="12.75">
      <c r="D10" t="s">
        <v>537</v>
      </c>
      <c r="H10" t="s">
        <v>538</v>
      </c>
      <c r="L10" t="s">
        <v>539</v>
      </c>
      <c r="P10" t="s">
        <v>540</v>
      </c>
      <c r="T10" t="s">
        <v>541</v>
      </c>
      <c r="X10" t="s">
        <v>542</v>
      </c>
    </row>
    <row r="12" spans="2:24" ht="38.25">
      <c r="B12" s="58">
        <v>1</v>
      </c>
      <c r="C12" s="59" t="s">
        <v>479</v>
      </c>
      <c r="D12" s="60">
        <v>2186230</v>
      </c>
      <c r="F12" s="58">
        <v>1</v>
      </c>
      <c r="G12" s="59" t="s">
        <v>479</v>
      </c>
      <c r="H12" s="58">
        <v>738</v>
      </c>
      <c r="J12" s="58">
        <v>1</v>
      </c>
      <c r="K12" s="59" t="s">
        <v>346</v>
      </c>
      <c r="L12" s="61">
        <v>0.835</v>
      </c>
      <c r="N12" s="58">
        <v>1</v>
      </c>
      <c r="O12" s="59" t="s">
        <v>12</v>
      </c>
      <c r="P12" s="61">
        <v>0.266</v>
      </c>
      <c r="R12" s="58">
        <v>1</v>
      </c>
      <c r="S12" s="59" t="s">
        <v>43</v>
      </c>
      <c r="T12" s="61">
        <v>0.836</v>
      </c>
      <c r="V12" s="58">
        <v>1</v>
      </c>
      <c r="W12" s="59" t="s">
        <v>367</v>
      </c>
      <c r="X12" s="61">
        <v>3.306</v>
      </c>
    </row>
    <row r="13" spans="2:24" ht="12.75">
      <c r="B13" s="62"/>
      <c r="D13" s="63"/>
      <c r="F13" s="62"/>
      <c r="H13" s="63"/>
      <c r="J13" s="62"/>
      <c r="L13" s="63"/>
      <c r="N13" s="62"/>
      <c r="P13" s="63"/>
      <c r="R13" s="62"/>
      <c r="T13" s="63"/>
      <c r="V13" s="62"/>
      <c r="X13" s="63"/>
    </row>
    <row r="14" spans="2:24" ht="38.25">
      <c r="B14" s="58">
        <v>2</v>
      </c>
      <c r="C14" s="59" t="s">
        <v>31</v>
      </c>
      <c r="D14" s="60">
        <v>1548498</v>
      </c>
      <c r="F14" s="58">
        <v>2</v>
      </c>
      <c r="G14" s="59" t="s">
        <v>176</v>
      </c>
      <c r="H14" s="58">
        <v>606</v>
      </c>
      <c r="J14" s="58">
        <v>2</v>
      </c>
      <c r="K14" s="59" t="s">
        <v>43</v>
      </c>
      <c r="L14" s="61">
        <v>0.77</v>
      </c>
      <c r="N14" s="58">
        <v>2</v>
      </c>
      <c r="O14" s="59" t="s">
        <v>486</v>
      </c>
      <c r="P14" s="61">
        <v>0.202</v>
      </c>
      <c r="R14" s="58">
        <v>2</v>
      </c>
      <c r="S14" s="59" t="s">
        <v>94</v>
      </c>
      <c r="T14" s="61">
        <v>0.75</v>
      </c>
      <c r="V14" s="58">
        <v>2</v>
      </c>
      <c r="W14" s="59" t="s">
        <v>362</v>
      </c>
      <c r="X14" s="61">
        <v>3.071</v>
      </c>
    </row>
    <row r="15" spans="2:24" ht="12.75">
      <c r="B15" s="62"/>
      <c r="D15" s="63"/>
      <c r="F15" s="62"/>
      <c r="H15" s="63"/>
      <c r="J15" s="62"/>
      <c r="L15" s="63"/>
      <c r="N15" s="62"/>
      <c r="P15" s="63"/>
      <c r="R15" s="62"/>
      <c r="T15" s="63"/>
      <c r="V15" s="62"/>
      <c r="X15" s="63"/>
    </row>
    <row r="16" spans="2:24" ht="38.25">
      <c r="B16" s="58">
        <v>3</v>
      </c>
      <c r="C16" s="59" t="s">
        <v>176</v>
      </c>
      <c r="D16" s="60">
        <v>862501</v>
      </c>
      <c r="F16" s="58">
        <v>3</v>
      </c>
      <c r="G16" s="59" t="s">
        <v>488</v>
      </c>
      <c r="H16" s="58">
        <v>547</v>
      </c>
      <c r="J16" s="58">
        <v>3</v>
      </c>
      <c r="K16" s="59" t="s">
        <v>269</v>
      </c>
      <c r="L16" s="61">
        <v>0.75</v>
      </c>
      <c r="N16" s="58">
        <v>3</v>
      </c>
      <c r="O16" s="59" t="s">
        <v>500</v>
      </c>
      <c r="P16" s="61">
        <v>0.178</v>
      </c>
      <c r="R16" s="58">
        <v>3</v>
      </c>
      <c r="S16" s="59" t="s">
        <v>520</v>
      </c>
      <c r="T16" s="61">
        <v>0.739</v>
      </c>
      <c r="V16" s="58">
        <v>3</v>
      </c>
      <c r="W16" s="59" t="s">
        <v>122</v>
      </c>
      <c r="X16" s="61">
        <v>3.024</v>
      </c>
    </row>
    <row r="17" spans="2:24" ht="12.75">
      <c r="B17" s="62"/>
      <c r="D17" s="63"/>
      <c r="F17" s="62"/>
      <c r="H17" s="63"/>
      <c r="J17" s="62"/>
      <c r="L17" s="63"/>
      <c r="N17" s="62"/>
      <c r="P17" s="63"/>
      <c r="R17" s="62"/>
      <c r="T17" s="63"/>
      <c r="V17" s="62"/>
      <c r="X17" s="63"/>
    </row>
    <row r="18" spans="2:24" ht="25.5">
      <c r="B18" s="58">
        <v>4</v>
      </c>
      <c r="C18" s="59" t="s">
        <v>207</v>
      </c>
      <c r="D18" s="60">
        <v>361402</v>
      </c>
      <c r="F18" s="58">
        <v>4</v>
      </c>
      <c r="G18" s="59" t="s">
        <v>229</v>
      </c>
      <c r="H18" s="58">
        <v>532</v>
      </c>
      <c r="J18" s="58">
        <v>4</v>
      </c>
      <c r="K18" s="59" t="s">
        <v>380</v>
      </c>
      <c r="L18" s="61">
        <v>0.729</v>
      </c>
      <c r="N18" s="58">
        <v>4</v>
      </c>
      <c r="O18" s="59" t="s">
        <v>215</v>
      </c>
      <c r="P18" s="61">
        <v>0.172</v>
      </c>
      <c r="R18" s="58">
        <v>4</v>
      </c>
      <c r="S18" s="59" t="s">
        <v>86</v>
      </c>
      <c r="T18" s="61">
        <v>0.705</v>
      </c>
      <c r="V18" s="58">
        <v>4</v>
      </c>
      <c r="W18" s="59" t="s">
        <v>322</v>
      </c>
      <c r="X18" s="61">
        <v>2.963</v>
      </c>
    </row>
    <row r="19" spans="2:24" ht="12.75">
      <c r="B19" s="62"/>
      <c r="D19" s="63"/>
      <c r="F19" s="62"/>
      <c r="H19" s="63"/>
      <c r="J19" s="62"/>
      <c r="L19" s="63"/>
      <c r="N19" s="62"/>
      <c r="P19" s="63"/>
      <c r="R19" s="62"/>
      <c r="T19" s="63"/>
      <c r="V19" s="62"/>
      <c r="X19" s="63"/>
    </row>
    <row r="20" spans="2:24" ht="38.25">
      <c r="B20" s="58">
        <v>5</v>
      </c>
      <c r="C20" s="59" t="s">
        <v>295</v>
      </c>
      <c r="D20" s="60">
        <v>336152</v>
      </c>
      <c r="F20" s="58">
        <v>5</v>
      </c>
      <c r="G20" s="59" t="s">
        <v>534</v>
      </c>
      <c r="H20" s="58">
        <v>521</v>
      </c>
      <c r="J20" s="58">
        <v>5</v>
      </c>
      <c r="K20" s="59" t="s">
        <v>295</v>
      </c>
      <c r="L20" s="61">
        <v>0.711</v>
      </c>
      <c r="N20" s="58">
        <v>5</v>
      </c>
      <c r="O20" s="59" t="s">
        <v>152</v>
      </c>
      <c r="P20" s="61">
        <v>0.149</v>
      </c>
      <c r="R20" s="58">
        <v>5</v>
      </c>
      <c r="S20" s="59" t="s">
        <v>350</v>
      </c>
      <c r="T20" s="61">
        <v>0.667</v>
      </c>
      <c r="V20" s="58">
        <v>5</v>
      </c>
      <c r="W20" s="59" t="s">
        <v>316</v>
      </c>
      <c r="X20" s="61">
        <v>2.885</v>
      </c>
    </row>
    <row r="21" spans="2:24" ht="12.75">
      <c r="B21" s="62"/>
      <c r="D21" s="63"/>
      <c r="F21" s="62"/>
      <c r="H21" s="63"/>
      <c r="J21" s="62"/>
      <c r="L21" s="63"/>
      <c r="N21" s="62"/>
      <c r="P21" s="63"/>
      <c r="R21" s="62"/>
      <c r="T21" s="63"/>
      <c r="V21" s="62"/>
      <c r="X21" s="63"/>
    </row>
    <row r="22" spans="2:24" ht="63.75">
      <c r="B22" s="58">
        <v>6</v>
      </c>
      <c r="C22" s="59" t="s">
        <v>170</v>
      </c>
      <c r="D22" s="60">
        <v>212744</v>
      </c>
      <c r="F22" s="58">
        <v>6</v>
      </c>
      <c r="G22" s="59" t="s">
        <v>16</v>
      </c>
      <c r="H22" s="58" t="s">
        <v>543</v>
      </c>
      <c r="J22" s="58">
        <v>6</v>
      </c>
      <c r="K22" s="59" t="s">
        <v>503</v>
      </c>
      <c r="L22" s="61">
        <v>0.709</v>
      </c>
      <c r="N22" s="58">
        <v>6</v>
      </c>
      <c r="O22" s="59" t="s">
        <v>497</v>
      </c>
      <c r="P22" s="61">
        <v>0.124</v>
      </c>
      <c r="R22" s="58">
        <v>6</v>
      </c>
      <c r="S22" s="59" t="s">
        <v>158</v>
      </c>
      <c r="T22" s="61">
        <v>0.556</v>
      </c>
      <c r="V22" s="58">
        <v>6</v>
      </c>
      <c r="W22" s="59" t="s">
        <v>336</v>
      </c>
      <c r="X22" s="61">
        <v>2.843</v>
      </c>
    </row>
    <row r="23" spans="2:24" ht="12.75">
      <c r="B23" s="62"/>
      <c r="D23" s="63"/>
      <c r="F23" s="62"/>
      <c r="H23" s="63"/>
      <c r="J23" s="62"/>
      <c r="L23" s="63"/>
      <c r="N23" s="62"/>
      <c r="P23" s="63"/>
      <c r="R23" s="62"/>
      <c r="T23" s="63"/>
      <c r="V23" s="62"/>
      <c r="X23" s="63"/>
    </row>
    <row r="24" spans="2:24" ht="38.25">
      <c r="B24" s="58">
        <v>7</v>
      </c>
      <c r="C24" s="59" t="s">
        <v>203</v>
      </c>
      <c r="D24" s="60">
        <v>167321</v>
      </c>
      <c r="F24" s="58">
        <v>7</v>
      </c>
      <c r="G24" s="59" t="s">
        <v>239</v>
      </c>
      <c r="H24" s="58">
        <v>487</v>
      </c>
      <c r="J24" s="58">
        <v>7</v>
      </c>
      <c r="K24" s="59" t="s">
        <v>14</v>
      </c>
      <c r="L24" s="61">
        <v>0.695</v>
      </c>
      <c r="N24" s="58">
        <v>7</v>
      </c>
      <c r="O24" s="59" t="s">
        <v>158</v>
      </c>
      <c r="P24" s="61">
        <v>0.118</v>
      </c>
      <c r="R24" s="58">
        <v>7</v>
      </c>
      <c r="S24" s="59" t="s">
        <v>228</v>
      </c>
      <c r="T24" s="61">
        <v>0.481</v>
      </c>
      <c r="V24" s="58">
        <v>7</v>
      </c>
      <c r="W24" s="59" t="s">
        <v>324</v>
      </c>
      <c r="X24" s="61">
        <v>2.477</v>
      </c>
    </row>
    <row r="25" spans="2:24" ht="12.75">
      <c r="B25" s="62"/>
      <c r="D25" s="63"/>
      <c r="F25" s="62"/>
      <c r="H25" s="63"/>
      <c r="J25" s="62"/>
      <c r="L25" s="63"/>
      <c r="N25" s="62"/>
      <c r="P25" s="63"/>
      <c r="R25" s="62"/>
      <c r="T25" s="63"/>
      <c r="V25" s="62"/>
      <c r="X25" s="63"/>
    </row>
    <row r="26" spans="2:24" ht="25.5">
      <c r="B26" s="58">
        <v>8</v>
      </c>
      <c r="C26" s="59" t="s">
        <v>215</v>
      </c>
      <c r="D26" s="60">
        <v>164975</v>
      </c>
      <c r="F26" s="58">
        <v>7</v>
      </c>
      <c r="G26" s="59" t="s">
        <v>168</v>
      </c>
      <c r="H26" s="58" t="s">
        <v>544</v>
      </c>
      <c r="J26" s="58">
        <v>8</v>
      </c>
      <c r="K26" s="59" t="s">
        <v>316</v>
      </c>
      <c r="L26" s="61">
        <v>0.677</v>
      </c>
      <c r="N26" s="58">
        <v>8</v>
      </c>
      <c r="O26" s="59" t="s">
        <v>114</v>
      </c>
      <c r="P26" s="61">
        <v>0.11</v>
      </c>
      <c r="R26" s="58">
        <v>8</v>
      </c>
      <c r="S26" s="59" t="s">
        <v>124</v>
      </c>
      <c r="T26" s="61">
        <v>0.471</v>
      </c>
      <c r="V26" s="58">
        <v>8</v>
      </c>
      <c r="W26" s="59" t="s">
        <v>494</v>
      </c>
      <c r="X26" s="61">
        <v>2.431</v>
      </c>
    </row>
    <row r="27" spans="2:24" ht="12.75">
      <c r="B27" s="62"/>
      <c r="D27" s="63"/>
      <c r="F27" s="62"/>
      <c r="H27" s="63"/>
      <c r="J27" s="62"/>
      <c r="L27" s="63"/>
      <c r="N27" s="62"/>
      <c r="P27" s="63"/>
      <c r="R27" s="62"/>
      <c r="T27" s="63"/>
      <c r="V27" s="62"/>
      <c r="X27" s="63"/>
    </row>
    <row r="28" spans="2:24" ht="25.5">
      <c r="B28" s="58">
        <v>9</v>
      </c>
      <c r="C28" s="59" t="s">
        <v>279</v>
      </c>
      <c r="D28" s="60">
        <v>157402</v>
      </c>
      <c r="F28" s="58">
        <v>9</v>
      </c>
      <c r="G28" s="59" t="s">
        <v>398</v>
      </c>
      <c r="H28" s="58">
        <v>478</v>
      </c>
      <c r="J28" s="58">
        <v>9</v>
      </c>
      <c r="K28" s="59" t="s">
        <v>10</v>
      </c>
      <c r="L28" s="61">
        <v>0.673</v>
      </c>
      <c r="N28" s="58">
        <v>9</v>
      </c>
      <c r="O28" s="59" t="s">
        <v>241</v>
      </c>
      <c r="P28" s="61">
        <v>0.107</v>
      </c>
      <c r="R28" s="58">
        <v>9</v>
      </c>
      <c r="S28" s="59" t="s">
        <v>217</v>
      </c>
      <c r="T28" s="61">
        <v>0.469</v>
      </c>
      <c r="V28" s="58">
        <v>9</v>
      </c>
      <c r="W28" s="59" t="s">
        <v>384</v>
      </c>
      <c r="X28" s="61">
        <v>2.183</v>
      </c>
    </row>
    <row r="29" spans="2:24" ht="12.75">
      <c r="B29" s="62"/>
      <c r="D29" s="63"/>
      <c r="F29" s="62"/>
      <c r="H29" s="63"/>
      <c r="J29" s="62"/>
      <c r="L29" s="63"/>
      <c r="N29" s="62"/>
      <c r="P29" s="63"/>
      <c r="R29" s="62"/>
      <c r="T29" s="63"/>
      <c r="V29" s="62"/>
      <c r="X29" s="63"/>
    </row>
    <row r="30" spans="2:24" ht="51">
      <c r="B30" s="58">
        <v>10</v>
      </c>
      <c r="C30" s="59" t="s">
        <v>494</v>
      </c>
      <c r="D30" s="60">
        <v>142851</v>
      </c>
      <c r="F30" s="58">
        <v>10</v>
      </c>
      <c r="G30" s="59" t="s">
        <v>533</v>
      </c>
      <c r="H30" s="58">
        <v>464</v>
      </c>
      <c r="J30" s="58">
        <v>10</v>
      </c>
      <c r="K30" s="59" t="s">
        <v>33</v>
      </c>
      <c r="L30" s="61">
        <v>0.672</v>
      </c>
      <c r="N30" s="58">
        <v>10</v>
      </c>
      <c r="O30" s="59" t="s">
        <v>229</v>
      </c>
      <c r="P30" s="61">
        <v>0.105</v>
      </c>
      <c r="R30" s="58">
        <v>10</v>
      </c>
      <c r="S30" s="59" t="s">
        <v>92</v>
      </c>
      <c r="T30" s="61">
        <v>0.451</v>
      </c>
      <c r="V30" s="58">
        <v>10</v>
      </c>
      <c r="W30" s="59" t="s">
        <v>369</v>
      </c>
      <c r="X30" s="61">
        <v>2.146</v>
      </c>
    </row>
    <row r="31" spans="2:24" ht="12.75">
      <c r="B31" s="62"/>
      <c r="D31" s="63"/>
      <c r="F31" s="62"/>
      <c r="H31" s="63"/>
      <c r="J31" s="62"/>
      <c r="L31" s="63"/>
      <c r="N31" s="62"/>
      <c r="P31" s="63"/>
      <c r="R31" s="62"/>
      <c r="T31" s="63"/>
      <c r="V31" s="62"/>
      <c r="X31" s="63"/>
    </row>
    <row r="32" spans="2:24" ht="12.75">
      <c r="B32" s="58">
        <v>11</v>
      </c>
      <c r="C32" s="59" t="s">
        <v>263</v>
      </c>
      <c r="D32" s="60">
        <v>99946</v>
      </c>
      <c r="F32" s="58">
        <v>11</v>
      </c>
      <c r="G32" s="59" t="s">
        <v>166</v>
      </c>
      <c r="H32" s="58">
        <v>462</v>
      </c>
      <c r="J32" s="58">
        <v>11</v>
      </c>
      <c r="K32" s="59" t="s">
        <v>21</v>
      </c>
      <c r="L32" s="61">
        <v>0.67</v>
      </c>
      <c r="N32" s="58">
        <v>10</v>
      </c>
      <c r="O32" s="59" t="s">
        <v>501</v>
      </c>
      <c r="P32" s="61">
        <v>0.105</v>
      </c>
      <c r="R32" s="58">
        <v>11</v>
      </c>
      <c r="S32" s="59" t="s">
        <v>4</v>
      </c>
      <c r="T32" s="61">
        <v>0.421</v>
      </c>
      <c r="V32" s="58">
        <v>11</v>
      </c>
      <c r="W32" s="59" t="s">
        <v>332</v>
      </c>
      <c r="X32" s="61">
        <v>2.113</v>
      </c>
    </row>
    <row r="33" spans="2:24" ht="12.75">
      <c r="B33" s="62"/>
      <c r="D33" s="63"/>
      <c r="F33" s="62"/>
      <c r="H33" s="63"/>
      <c r="J33" s="62"/>
      <c r="L33" s="63"/>
      <c r="N33" s="62"/>
      <c r="P33" s="63"/>
      <c r="R33" s="62"/>
      <c r="T33" s="63"/>
      <c r="V33" s="62"/>
      <c r="X33" s="63"/>
    </row>
    <row r="34" spans="2:24" ht="38.25">
      <c r="B34" s="58">
        <v>12</v>
      </c>
      <c r="C34" s="59" t="s">
        <v>10</v>
      </c>
      <c r="D34" s="60">
        <v>89639</v>
      </c>
      <c r="F34" s="58">
        <v>12</v>
      </c>
      <c r="G34" s="59" t="s">
        <v>227</v>
      </c>
      <c r="H34" s="58">
        <v>446</v>
      </c>
      <c r="J34" s="58">
        <v>12</v>
      </c>
      <c r="K34" s="59" t="s">
        <v>324</v>
      </c>
      <c r="L34" s="61">
        <v>0.661</v>
      </c>
      <c r="N34" s="58">
        <v>12</v>
      </c>
      <c r="O34" s="59" t="s">
        <v>228</v>
      </c>
      <c r="P34" s="61">
        <v>0.1</v>
      </c>
      <c r="R34" s="58">
        <v>12</v>
      </c>
      <c r="S34" s="59" t="s">
        <v>76</v>
      </c>
      <c r="T34" s="61">
        <v>0.419</v>
      </c>
      <c r="V34" s="58">
        <v>12</v>
      </c>
      <c r="W34" s="59" t="s">
        <v>219</v>
      </c>
      <c r="X34" s="61">
        <v>2.045</v>
      </c>
    </row>
    <row r="35" spans="2:24" ht="12.75">
      <c r="B35" s="62"/>
      <c r="D35" s="63"/>
      <c r="F35" s="62"/>
      <c r="H35" s="63"/>
      <c r="J35" s="62"/>
      <c r="L35" s="63"/>
      <c r="N35" s="62"/>
      <c r="P35" s="63"/>
      <c r="R35" s="62"/>
      <c r="T35" s="63"/>
      <c r="V35" s="62"/>
      <c r="X35" s="63"/>
    </row>
    <row r="36" spans="2:24" ht="25.5">
      <c r="B36" s="58">
        <v>13</v>
      </c>
      <c r="C36" s="59" t="s">
        <v>324</v>
      </c>
      <c r="D36" s="60">
        <v>89370</v>
      </c>
      <c r="F36" s="58">
        <v>13</v>
      </c>
      <c r="G36" s="59" t="s">
        <v>197</v>
      </c>
      <c r="H36" s="58">
        <v>437</v>
      </c>
      <c r="J36" s="58">
        <v>13</v>
      </c>
      <c r="K36" s="59" t="s">
        <v>340</v>
      </c>
      <c r="L36" s="61">
        <v>0.654</v>
      </c>
      <c r="N36" s="58">
        <v>13</v>
      </c>
      <c r="O36" s="59" t="s">
        <v>526</v>
      </c>
      <c r="P36" s="61">
        <v>0.092</v>
      </c>
      <c r="R36" s="58">
        <v>13</v>
      </c>
      <c r="S36" s="59" t="s">
        <v>112</v>
      </c>
      <c r="T36" s="61">
        <v>0.417</v>
      </c>
      <c r="V36" s="58">
        <v>13</v>
      </c>
      <c r="W36" s="59" t="s">
        <v>358</v>
      </c>
      <c r="X36" s="61">
        <v>2.024</v>
      </c>
    </row>
    <row r="37" spans="2:24" ht="12.75">
      <c r="B37" s="62"/>
      <c r="D37" s="63"/>
      <c r="F37" s="62"/>
      <c r="H37" s="63"/>
      <c r="J37" s="62"/>
      <c r="L37" s="63"/>
      <c r="N37" s="62"/>
      <c r="P37" s="63"/>
      <c r="R37" s="62"/>
      <c r="T37" s="63"/>
      <c r="V37" s="62"/>
      <c r="X37" s="63"/>
    </row>
    <row r="38" spans="2:24" ht="51">
      <c r="B38" s="58">
        <v>14</v>
      </c>
      <c r="C38" s="59" t="s">
        <v>497</v>
      </c>
      <c r="D38" s="60">
        <v>88414</v>
      </c>
      <c r="F38" s="58">
        <v>14</v>
      </c>
      <c r="G38" s="59" t="s">
        <v>230</v>
      </c>
      <c r="H38" s="58">
        <v>429</v>
      </c>
      <c r="J38" s="58">
        <v>14</v>
      </c>
      <c r="K38" s="59" t="s">
        <v>322</v>
      </c>
      <c r="L38" s="58" t="s">
        <v>545</v>
      </c>
      <c r="N38" s="58">
        <v>14</v>
      </c>
      <c r="O38" s="59" t="s">
        <v>492</v>
      </c>
      <c r="P38" s="61">
        <v>0.09</v>
      </c>
      <c r="R38" s="58">
        <v>14</v>
      </c>
      <c r="S38" s="59" t="s">
        <v>526</v>
      </c>
      <c r="T38" s="61">
        <v>0.406</v>
      </c>
      <c r="V38" s="58">
        <v>14</v>
      </c>
      <c r="W38" s="59" t="s">
        <v>39</v>
      </c>
      <c r="X38" s="58" t="s">
        <v>546</v>
      </c>
    </row>
    <row r="39" spans="2:24" ht="12.75">
      <c r="B39" s="62"/>
      <c r="D39" s="63"/>
      <c r="F39" s="62"/>
      <c r="H39" s="63"/>
      <c r="J39" s="62"/>
      <c r="L39" s="63"/>
      <c r="N39" s="62"/>
      <c r="P39" s="63"/>
      <c r="R39" s="62"/>
      <c r="T39" s="63"/>
      <c r="V39" s="62"/>
      <c r="X39" s="63"/>
    </row>
    <row r="40" spans="2:24" ht="38.25">
      <c r="B40" s="58">
        <v>15</v>
      </c>
      <c r="C40" s="59" t="s">
        <v>139</v>
      </c>
      <c r="D40" s="60">
        <v>86849</v>
      </c>
      <c r="F40" s="58">
        <v>15</v>
      </c>
      <c r="G40" s="59" t="s">
        <v>188</v>
      </c>
      <c r="H40" s="58">
        <v>426</v>
      </c>
      <c r="J40" s="58">
        <v>15</v>
      </c>
      <c r="K40" s="59" t="s">
        <v>362</v>
      </c>
      <c r="L40" s="61">
        <v>0.645</v>
      </c>
      <c r="N40" s="58">
        <v>15</v>
      </c>
      <c r="O40" s="59" t="s">
        <v>479</v>
      </c>
      <c r="P40" s="61">
        <v>0.089</v>
      </c>
      <c r="R40" s="58">
        <v>15</v>
      </c>
      <c r="S40" s="59" t="s">
        <v>486</v>
      </c>
      <c r="T40" s="61">
        <v>0.365</v>
      </c>
      <c r="V40" s="58">
        <v>15</v>
      </c>
      <c r="W40" s="59" t="s">
        <v>233</v>
      </c>
      <c r="X40" s="61">
        <v>1.898</v>
      </c>
    </row>
    <row r="41" spans="2:24" ht="12.75">
      <c r="B41" s="62"/>
      <c r="D41" s="63"/>
      <c r="F41" s="62"/>
      <c r="H41" s="63"/>
      <c r="J41" s="62"/>
      <c r="L41" s="63"/>
      <c r="N41" s="62"/>
      <c r="P41" s="63"/>
      <c r="R41" s="62"/>
      <c r="T41" s="63"/>
      <c r="V41" s="62"/>
      <c r="X41" s="63"/>
    </row>
    <row r="42" spans="2:24" ht="25.5">
      <c r="B42" s="58">
        <v>16</v>
      </c>
      <c r="C42" s="59" t="s">
        <v>82</v>
      </c>
      <c r="D42" s="60">
        <v>79055</v>
      </c>
      <c r="F42" s="58">
        <v>16</v>
      </c>
      <c r="G42" s="59" t="s">
        <v>231</v>
      </c>
      <c r="H42" s="58">
        <v>419</v>
      </c>
      <c r="J42" s="58">
        <v>16</v>
      </c>
      <c r="K42" s="59" t="s">
        <v>342</v>
      </c>
      <c r="L42" s="61">
        <v>0.643</v>
      </c>
      <c r="N42" s="58">
        <v>16</v>
      </c>
      <c r="O42" s="59" t="s">
        <v>74</v>
      </c>
      <c r="P42" s="61">
        <v>0.087</v>
      </c>
      <c r="R42" s="58">
        <v>16</v>
      </c>
      <c r="S42" s="59" t="s">
        <v>137</v>
      </c>
      <c r="T42" s="61">
        <v>0.364</v>
      </c>
      <c r="V42" s="58">
        <v>16</v>
      </c>
      <c r="W42" s="59" t="s">
        <v>346</v>
      </c>
      <c r="X42" s="61">
        <v>1.847</v>
      </c>
    </row>
    <row r="43" spans="2:24" ht="12.75">
      <c r="B43" s="62"/>
      <c r="D43" s="63"/>
      <c r="F43" s="62"/>
      <c r="H43" s="63"/>
      <c r="J43" s="62"/>
      <c r="L43" s="63"/>
      <c r="N43" s="62"/>
      <c r="P43" s="63"/>
      <c r="R43" s="62"/>
      <c r="T43" s="63"/>
      <c r="V43" s="62"/>
      <c r="X43" s="63"/>
    </row>
    <row r="44" spans="2:24" ht="51">
      <c r="B44" s="58">
        <v>17</v>
      </c>
      <c r="C44" s="59" t="s">
        <v>485</v>
      </c>
      <c r="D44" s="60">
        <v>78739</v>
      </c>
      <c r="F44" s="58">
        <v>17</v>
      </c>
      <c r="G44" s="59" t="s">
        <v>12</v>
      </c>
      <c r="H44" s="58">
        <v>414</v>
      </c>
      <c r="J44" s="58">
        <v>17</v>
      </c>
      <c r="K44" s="59" t="s">
        <v>271</v>
      </c>
      <c r="L44" s="61">
        <v>0.635</v>
      </c>
      <c r="N44" s="58">
        <v>17</v>
      </c>
      <c r="O44" s="59" t="s">
        <v>230</v>
      </c>
      <c r="P44" s="61">
        <v>0.086</v>
      </c>
      <c r="R44" s="58">
        <v>17</v>
      </c>
      <c r="S44" s="59" t="s">
        <v>489</v>
      </c>
      <c r="T44" s="61">
        <v>0.353</v>
      </c>
      <c r="V44" s="58">
        <v>17</v>
      </c>
      <c r="W44" s="59" t="s">
        <v>29</v>
      </c>
      <c r="X44" s="61">
        <v>1.823</v>
      </c>
    </row>
    <row r="45" spans="2:24" ht="12.75">
      <c r="B45" s="62"/>
      <c r="D45" s="63"/>
      <c r="F45" s="62"/>
      <c r="H45" s="63"/>
      <c r="J45" s="62"/>
      <c r="L45" s="63"/>
      <c r="N45" s="62"/>
      <c r="P45" s="63"/>
      <c r="R45" s="62"/>
      <c r="T45" s="63"/>
      <c r="V45" s="62"/>
      <c r="X45" s="63"/>
    </row>
    <row r="46" spans="2:24" ht="38.25">
      <c r="B46" s="58">
        <v>18</v>
      </c>
      <c r="C46" s="59" t="s">
        <v>102</v>
      </c>
      <c r="D46" s="60">
        <v>78581</v>
      </c>
      <c r="F46" s="58">
        <v>18</v>
      </c>
      <c r="G46" s="59" t="s">
        <v>225</v>
      </c>
      <c r="H46" s="58">
        <v>369</v>
      </c>
      <c r="J46" s="58">
        <v>18</v>
      </c>
      <c r="K46" s="59" t="s">
        <v>156</v>
      </c>
      <c r="L46" s="61">
        <v>0.631</v>
      </c>
      <c r="N46" s="58">
        <v>17</v>
      </c>
      <c r="O46" s="59" t="s">
        <v>398</v>
      </c>
      <c r="P46" s="61">
        <v>0.086</v>
      </c>
      <c r="R46" s="58">
        <v>17</v>
      </c>
      <c r="S46" s="59" t="s">
        <v>58</v>
      </c>
      <c r="T46" s="61">
        <v>0.353</v>
      </c>
      <c r="V46" s="58">
        <v>18</v>
      </c>
      <c r="W46" s="59" t="s">
        <v>112</v>
      </c>
      <c r="X46" s="61">
        <v>1.788</v>
      </c>
    </row>
    <row r="47" spans="2:24" ht="12.75">
      <c r="B47" s="62"/>
      <c r="D47" s="63"/>
      <c r="F47" s="62"/>
      <c r="H47" s="63"/>
      <c r="J47" s="62"/>
      <c r="L47" s="63"/>
      <c r="N47" s="62"/>
      <c r="P47" s="63"/>
      <c r="R47" s="62"/>
      <c r="T47" s="63"/>
      <c r="V47" s="62"/>
      <c r="X47" s="63"/>
    </row>
    <row r="48" spans="2:24" ht="38.25">
      <c r="B48" s="58">
        <v>19</v>
      </c>
      <c r="C48" s="59" t="s">
        <v>316</v>
      </c>
      <c r="D48" s="60">
        <v>71200</v>
      </c>
      <c r="F48" s="58">
        <v>19</v>
      </c>
      <c r="G48" s="59" t="s">
        <v>122</v>
      </c>
      <c r="H48" s="58">
        <v>367</v>
      </c>
      <c r="J48" s="58">
        <v>19</v>
      </c>
      <c r="K48" s="59" t="s">
        <v>241</v>
      </c>
      <c r="L48" s="61">
        <v>0.63</v>
      </c>
      <c r="N48" s="58">
        <v>19</v>
      </c>
      <c r="O48" s="59" t="s">
        <v>130</v>
      </c>
      <c r="P48" s="61">
        <v>0.083</v>
      </c>
      <c r="R48" s="58">
        <v>19</v>
      </c>
      <c r="S48" s="59" t="s">
        <v>126</v>
      </c>
      <c r="T48" s="61">
        <v>0.35</v>
      </c>
      <c r="V48" s="58">
        <v>19</v>
      </c>
      <c r="W48" s="59" t="s">
        <v>21</v>
      </c>
      <c r="X48" s="61">
        <v>1.785</v>
      </c>
    </row>
    <row r="49" spans="2:24" ht="12.75">
      <c r="B49" s="62"/>
      <c r="D49" s="63"/>
      <c r="F49" s="62"/>
      <c r="H49" s="63"/>
      <c r="J49" s="62"/>
      <c r="L49" s="63"/>
      <c r="N49" s="62"/>
      <c r="P49" s="63"/>
      <c r="R49" s="62"/>
      <c r="T49" s="63"/>
      <c r="V49" s="62"/>
      <c r="X49" s="63"/>
    </row>
    <row r="50" spans="2:24" ht="38.25">
      <c r="B50" s="58">
        <v>20</v>
      </c>
      <c r="C50" s="59" t="s">
        <v>209</v>
      </c>
      <c r="D50" s="60">
        <v>68545</v>
      </c>
      <c r="F50" s="58">
        <v>20</v>
      </c>
      <c r="G50" s="59" t="s">
        <v>0</v>
      </c>
      <c r="H50" s="58">
        <v>364</v>
      </c>
      <c r="J50" s="58">
        <v>20</v>
      </c>
      <c r="K50" s="59" t="s">
        <v>384</v>
      </c>
      <c r="L50" s="61">
        <v>0.629</v>
      </c>
      <c r="N50" s="58">
        <v>19</v>
      </c>
      <c r="O50" s="59" t="s">
        <v>320</v>
      </c>
      <c r="P50" s="61">
        <v>0.083</v>
      </c>
      <c r="R50" s="58">
        <v>20</v>
      </c>
      <c r="S50" s="59" t="s">
        <v>106</v>
      </c>
      <c r="T50" s="61">
        <v>0.335</v>
      </c>
      <c r="V50" s="58">
        <v>20</v>
      </c>
      <c r="W50" s="59" t="s">
        <v>237</v>
      </c>
      <c r="X50" s="61">
        <v>1.753</v>
      </c>
    </row>
    <row r="51" spans="2:24" ht="12.75">
      <c r="B51" s="62"/>
      <c r="D51" s="63"/>
      <c r="F51" s="62"/>
      <c r="H51" s="63"/>
      <c r="J51" s="62"/>
      <c r="L51" s="63"/>
      <c r="N51" s="62"/>
      <c r="P51" s="63"/>
      <c r="R51" s="62"/>
      <c r="T51" s="63"/>
      <c r="V51" s="62"/>
      <c r="X51" s="63"/>
    </row>
    <row r="52" spans="2:24" ht="63.75">
      <c r="B52" s="58">
        <v>21</v>
      </c>
      <c r="C52" s="59" t="s">
        <v>358</v>
      </c>
      <c r="D52" s="58" t="s">
        <v>547</v>
      </c>
      <c r="F52" s="58">
        <v>20</v>
      </c>
      <c r="G52" s="59" t="s">
        <v>529</v>
      </c>
      <c r="H52" s="58">
        <v>364</v>
      </c>
      <c r="J52" s="58">
        <v>21</v>
      </c>
      <c r="K52" s="59" t="s">
        <v>4</v>
      </c>
      <c r="L52" s="61">
        <v>0.62</v>
      </c>
      <c r="N52" s="58">
        <v>21</v>
      </c>
      <c r="O52" s="59" t="s">
        <v>104</v>
      </c>
      <c r="P52" s="61">
        <v>0.079</v>
      </c>
      <c r="R52" s="58">
        <v>21</v>
      </c>
      <c r="S52" s="59" t="s">
        <v>74</v>
      </c>
      <c r="T52" s="61">
        <v>0.317</v>
      </c>
      <c r="V52" s="58">
        <v>21</v>
      </c>
      <c r="W52" s="59" t="s">
        <v>124</v>
      </c>
      <c r="X52" s="61">
        <v>1.706</v>
      </c>
    </row>
    <row r="53" spans="2:24" ht="12.75">
      <c r="B53" s="62"/>
      <c r="D53" s="63"/>
      <c r="F53" s="62"/>
      <c r="H53" s="63"/>
      <c r="J53" s="62"/>
      <c r="L53" s="63"/>
      <c r="N53" s="62"/>
      <c r="P53" s="63"/>
      <c r="R53" s="62"/>
      <c r="T53" s="63"/>
      <c r="V53" s="62"/>
      <c r="X53" s="63"/>
    </row>
    <row r="54" spans="2:24" ht="38.25">
      <c r="B54" s="58">
        <v>22</v>
      </c>
      <c r="C54" s="59" t="s">
        <v>378</v>
      </c>
      <c r="D54" s="58" t="s">
        <v>548</v>
      </c>
      <c r="F54" s="58">
        <v>20</v>
      </c>
      <c r="G54" s="59" t="s">
        <v>186</v>
      </c>
      <c r="H54" s="58">
        <v>364</v>
      </c>
      <c r="J54" s="58">
        <v>22</v>
      </c>
      <c r="K54" s="59" t="s">
        <v>186</v>
      </c>
      <c r="L54" s="61">
        <v>0.597</v>
      </c>
      <c r="N54" s="58">
        <v>22</v>
      </c>
      <c r="O54" s="59" t="s">
        <v>525</v>
      </c>
      <c r="P54" s="61">
        <v>0.077</v>
      </c>
      <c r="R54" s="58">
        <v>22</v>
      </c>
      <c r="S54" s="59" t="s">
        <v>220</v>
      </c>
      <c r="T54" s="58" t="s">
        <v>549</v>
      </c>
      <c r="V54" s="58">
        <v>22</v>
      </c>
      <c r="W54" s="59" t="s">
        <v>35</v>
      </c>
      <c r="X54" s="61">
        <v>1.697</v>
      </c>
    </row>
    <row r="55" spans="2:24" ht="12.75">
      <c r="B55" s="62"/>
      <c r="D55" s="63"/>
      <c r="F55" s="62"/>
      <c r="H55" s="63"/>
      <c r="J55" s="62"/>
      <c r="L55" s="63"/>
      <c r="N55" s="62"/>
      <c r="P55" s="63"/>
      <c r="R55" s="62"/>
      <c r="T55" s="63"/>
      <c r="V55" s="62"/>
      <c r="X55" s="63"/>
    </row>
    <row r="56" spans="2:24" ht="25.5">
      <c r="B56" s="58">
        <v>23</v>
      </c>
      <c r="C56" s="59" t="s">
        <v>104</v>
      </c>
      <c r="D56" s="60">
        <v>63806</v>
      </c>
      <c r="F56" s="58">
        <v>23</v>
      </c>
      <c r="G56" s="59" t="s">
        <v>203</v>
      </c>
      <c r="H56" s="58">
        <v>360</v>
      </c>
      <c r="J56" s="58">
        <v>23</v>
      </c>
      <c r="K56" s="59" t="s">
        <v>371</v>
      </c>
      <c r="L56" s="61">
        <v>0.589</v>
      </c>
      <c r="N56" s="58">
        <v>23</v>
      </c>
      <c r="O56" s="59" t="s">
        <v>10</v>
      </c>
      <c r="P56" s="61">
        <v>0.076</v>
      </c>
      <c r="R56" s="58">
        <v>23</v>
      </c>
      <c r="S56" s="59" t="s">
        <v>104</v>
      </c>
      <c r="T56" s="61">
        <v>0.297</v>
      </c>
      <c r="V56" s="58">
        <v>23</v>
      </c>
      <c r="W56" s="59" t="s">
        <v>344</v>
      </c>
      <c r="X56" s="58" t="s">
        <v>550</v>
      </c>
    </row>
    <row r="57" spans="2:24" ht="12.75">
      <c r="B57" s="62"/>
      <c r="D57" s="63"/>
      <c r="F57" s="62"/>
      <c r="H57" s="63"/>
      <c r="J57" s="62"/>
      <c r="L57" s="63"/>
      <c r="N57" s="62"/>
      <c r="P57" s="63"/>
      <c r="R57" s="62"/>
      <c r="T57" s="63"/>
      <c r="V57" s="62"/>
      <c r="X57" s="63"/>
    </row>
    <row r="58" spans="2:24" ht="25.5">
      <c r="B58" s="58">
        <v>24</v>
      </c>
      <c r="C58" s="59" t="s">
        <v>281</v>
      </c>
      <c r="D58" s="60">
        <v>61845</v>
      </c>
      <c r="F58" s="58">
        <v>24</v>
      </c>
      <c r="G58" s="59" t="s">
        <v>114</v>
      </c>
      <c r="H58" s="58">
        <v>350</v>
      </c>
      <c r="J58" s="58">
        <v>23</v>
      </c>
      <c r="K58" s="59" t="s">
        <v>132</v>
      </c>
      <c r="L58" s="61">
        <v>0.589</v>
      </c>
      <c r="N58" s="58">
        <v>24</v>
      </c>
      <c r="O58" s="59" t="s">
        <v>188</v>
      </c>
      <c r="P58" s="61">
        <v>0.075</v>
      </c>
      <c r="R58" s="58">
        <v>24</v>
      </c>
      <c r="S58" s="59" t="s">
        <v>182</v>
      </c>
      <c r="T58" s="61">
        <v>0.295</v>
      </c>
      <c r="V58" s="58">
        <v>24</v>
      </c>
      <c r="W58" s="59" t="s">
        <v>354</v>
      </c>
      <c r="X58" s="61">
        <v>1.679</v>
      </c>
    </row>
    <row r="59" spans="2:24" ht="12.75">
      <c r="B59" s="62"/>
      <c r="D59" s="63"/>
      <c r="F59" s="62"/>
      <c r="H59" s="63"/>
      <c r="J59" s="62"/>
      <c r="L59" s="63"/>
      <c r="N59" s="62"/>
      <c r="P59" s="63"/>
      <c r="R59" s="62"/>
      <c r="T59" s="63"/>
      <c r="V59" s="62"/>
      <c r="X59" s="63"/>
    </row>
    <row r="60" spans="2:24" ht="38.25">
      <c r="B60" s="58">
        <v>25</v>
      </c>
      <c r="C60" s="59" t="s">
        <v>500</v>
      </c>
      <c r="D60" s="58" t="s">
        <v>551</v>
      </c>
      <c r="F60" s="58">
        <v>25</v>
      </c>
      <c r="G60" s="59" t="s">
        <v>297</v>
      </c>
      <c r="H60" s="58">
        <v>339</v>
      </c>
      <c r="J60" s="58">
        <v>25</v>
      </c>
      <c r="K60" s="59" t="s">
        <v>217</v>
      </c>
      <c r="L60" s="61">
        <v>0.587</v>
      </c>
      <c r="N60" s="58">
        <v>24</v>
      </c>
      <c r="O60" s="59" t="s">
        <v>523</v>
      </c>
      <c r="P60" s="61">
        <v>0.075</v>
      </c>
      <c r="R60" s="58">
        <v>25</v>
      </c>
      <c r="S60" s="59" t="s">
        <v>102</v>
      </c>
      <c r="T60" s="61">
        <v>0.282</v>
      </c>
      <c r="V60" s="58">
        <v>25</v>
      </c>
      <c r="W60" s="59" t="s">
        <v>246</v>
      </c>
      <c r="X60" s="61">
        <v>1.657</v>
      </c>
    </row>
    <row r="61" spans="2:24" ht="12.75">
      <c r="B61" s="62"/>
      <c r="D61" s="63"/>
      <c r="F61" s="62"/>
      <c r="H61" s="63"/>
      <c r="J61" s="62"/>
      <c r="L61" s="63"/>
      <c r="N61" s="62"/>
      <c r="P61" s="63"/>
      <c r="R61" s="62"/>
      <c r="T61" s="63"/>
      <c r="V61" s="62"/>
      <c r="X61" s="63"/>
    </row>
    <row r="62" spans="2:24" ht="38.25">
      <c r="B62" s="58">
        <v>26</v>
      </c>
      <c r="C62" s="59" t="s">
        <v>106</v>
      </c>
      <c r="D62" s="60">
        <v>59960</v>
      </c>
      <c r="F62" s="58">
        <v>26</v>
      </c>
      <c r="G62" s="59" t="s">
        <v>279</v>
      </c>
      <c r="H62" s="58">
        <v>335</v>
      </c>
      <c r="J62" s="58">
        <v>26</v>
      </c>
      <c r="K62" s="59" t="s">
        <v>499</v>
      </c>
      <c r="L62" s="61">
        <v>0.585</v>
      </c>
      <c r="N62" s="58">
        <v>26</v>
      </c>
      <c r="O62" s="59" t="s">
        <v>43</v>
      </c>
      <c r="P62" s="61">
        <v>0.073</v>
      </c>
      <c r="R62" s="58">
        <v>26</v>
      </c>
      <c r="S62" s="59" t="s">
        <v>130</v>
      </c>
      <c r="T62" s="61">
        <v>0.278</v>
      </c>
      <c r="V62" s="58">
        <v>26</v>
      </c>
      <c r="W62" s="59" t="s">
        <v>197</v>
      </c>
      <c r="X62" s="61">
        <v>1.627</v>
      </c>
    </row>
    <row r="63" spans="2:24" ht="12.75">
      <c r="B63" s="62"/>
      <c r="D63" s="63"/>
      <c r="F63" s="62"/>
      <c r="H63" s="63"/>
      <c r="J63" s="62"/>
      <c r="L63" s="63"/>
      <c r="N63" s="62"/>
      <c r="P63" s="63"/>
      <c r="R63" s="62"/>
      <c r="T63" s="63"/>
      <c r="V63" s="62"/>
      <c r="X63" s="63"/>
    </row>
    <row r="64" spans="2:24" ht="25.5">
      <c r="B64" s="58">
        <v>27</v>
      </c>
      <c r="C64" s="59" t="s">
        <v>407</v>
      </c>
      <c r="D64" s="60">
        <v>59342</v>
      </c>
      <c r="F64" s="58">
        <v>27</v>
      </c>
      <c r="G64" s="59" t="s">
        <v>137</v>
      </c>
      <c r="H64" s="58">
        <v>333</v>
      </c>
      <c r="J64" s="58">
        <v>27</v>
      </c>
      <c r="K64" s="59" t="s">
        <v>35</v>
      </c>
      <c r="L64" s="61">
        <v>0.583</v>
      </c>
      <c r="N64" s="58">
        <v>27</v>
      </c>
      <c r="O64" s="59" t="s">
        <v>116</v>
      </c>
      <c r="P64" s="61">
        <v>0.072</v>
      </c>
      <c r="R64" s="58">
        <v>27</v>
      </c>
      <c r="S64" s="59" t="s">
        <v>67</v>
      </c>
      <c r="T64" s="61">
        <v>0.262</v>
      </c>
      <c r="V64" s="58">
        <v>27</v>
      </c>
      <c r="W64" s="59" t="s">
        <v>269</v>
      </c>
      <c r="X64" s="61">
        <v>1.625</v>
      </c>
    </row>
    <row r="65" spans="2:24" ht="12.75">
      <c r="B65" s="62"/>
      <c r="D65" s="63"/>
      <c r="F65" s="62"/>
      <c r="H65" s="63"/>
      <c r="J65" s="62"/>
      <c r="L65" s="63"/>
      <c r="N65" s="62"/>
      <c r="P65" s="63"/>
      <c r="R65" s="62"/>
      <c r="T65" s="63"/>
      <c r="V65" s="62"/>
      <c r="X65" s="63"/>
    </row>
    <row r="66" spans="2:24" ht="51">
      <c r="B66" s="58">
        <v>28</v>
      </c>
      <c r="C66" s="59" t="s">
        <v>132</v>
      </c>
      <c r="D66" s="60">
        <v>56313</v>
      </c>
      <c r="F66" s="58">
        <v>28</v>
      </c>
      <c r="G66" s="59" t="s">
        <v>228</v>
      </c>
      <c r="H66" s="58">
        <v>324</v>
      </c>
      <c r="J66" s="58">
        <v>28</v>
      </c>
      <c r="K66" s="59" t="s">
        <v>332</v>
      </c>
      <c r="L66" s="61">
        <v>0.58</v>
      </c>
      <c r="N66" s="58">
        <v>28</v>
      </c>
      <c r="O66" s="59" t="s">
        <v>269</v>
      </c>
      <c r="P66" s="61">
        <v>0.07</v>
      </c>
      <c r="R66" s="58">
        <v>28</v>
      </c>
      <c r="S66" s="59" t="s">
        <v>230</v>
      </c>
      <c r="T66" s="61">
        <v>0.241</v>
      </c>
      <c r="V66" s="58">
        <v>28</v>
      </c>
      <c r="W66" s="59" t="s">
        <v>186</v>
      </c>
      <c r="X66" s="61">
        <v>1.612</v>
      </c>
    </row>
    <row r="67" spans="2:24" ht="12.75">
      <c r="B67" s="62"/>
      <c r="D67" s="63"/>
      <c r="F67" s="62"/>
      <c r="H67" s="63"/>
      <c r="J67" s="62"/>
      <c r="L67" s="63"/>
      <c r="N67" s="62"/>
      <c r="P67" s="63"/>
      <c r="R67" s="62"/>
      <c r="T67" s="63"/>
      <c r="V67" s="62"/>
      <c r="X67" s="63"/>
    </row>
    <row r="68" spans="2:24" ht="25.5">
      <c r="B68" s="58">
        <v>29</v>
      </c>
      <c r="C68" s="59" t="s">
        <v>168</v>
      </c>
      <c r="D68" s="58" t="s">
        <v>552</v>
      </c>
      <c r="F68" s="58">
        <v>28</v>
      </c>
      <c r="G68" s="59" t="s">
        <v>314</v>
      </c>
      <c r="H68" s="58">
        <v>324</v>
      </c>
      <c r="J68" s="58">
        <v>29</v>
      </c>
      <c r="K68" s="59" t="s">
        <v>348</v>
      </c>
      <c r="L68" s="61">
        <v>0.572</v>
      </c>
      <c r="N68" s="58">
        <v>28</v>
      </c>
      <c r="O68" s="59" t="s">
        <v>14</v>
      </c>
      <c r="P68" s="61">
        <v>0.07</v>
      </c>
      <c r="R68" s="58">
        <v>29</v>
      </c>
      <c r="S68" s="59" t="s">
        <v>96</v>
      </c>
      <c r="T68" s="61">
        <v>0.214</v>
      </c>
      <c r="V68" s="58">
        <v>29</v>
      </c>
      <c r="W68" s="59" t="s">
        <v>14</v>
      </c>
      <c r="X68" s="61">
        <v>1.591</v>
      </c>
    </row>
    <row r="69" spans="2:24" ht="12.75">
      <c r="B69" s="62"/>
      <c r="D69" s="63"/>
      <c r="F69" s="62"/>
      <c r="H69" s="63"/>
      <c r="J69" s="62"/>
      <c r="L69" s="63"/>
      <c r="N69" s="62"/>
      <c r="P69" s="63"/>
      <c r="R69" s="62"/>
      <c r="T69" s="63"/>
      <c r="V69" s="62"/>
      <c r="X69" s="63"/>
    </row>
    <row r="70" spans="2:24" ht="63.75">
      <c r="B70" s="58">
        <v>30</v>
      </c>
      <c r="C70" s="59" t="s">
        <v>19</v>
      </c>
      <c r="D70" s="60">
        <v>54296</v>
      </c>
      <c r="F70" s="58">
        <v>30</v>
      </c>
      <c r="G70" s="59" t="s">
        <v>493</v>
      </c>
      <c r="H70" s="58">
        <v>312</v>
      </c>
      <c r="J70" s="58">
        <v>30</v>
      </c>
      <c r="K70" s="59" t="s">
        <v>489</v>
      </c>
      <c r="L70" s="61">
        <v>0.568</v>
      </c>
      <c r="N70" s="58">
        <v>30</v>
      </c>
      <c r="O70" s="59" t="s">
        <v>69</v>
      </c>
      <c r="P70" s="61">
        <v>0.068</v>
      </c>
      <c r="R70" s="58">
        <v>30</v>
      </c>
      <c r="S70" s="59" t="s">
        <v>211</v>
      </c>
      <c r="T70" s="61">
        <v>0.203</v>
      </c>
      <c r="V70" s="58">
        <v>30</v>
      </c>
      <c r="W70" s="59" t="s">
        <v>297</v>
      </c>
      <c r="X70" s="61">
        <v>1.578</v>
      </c>
    </row>
    <row r="71" spans="2:24" ht="12.75">
      <c r="B71" s="62"/>
      <c r="D71" s="63"/>
      <c r="F71" s="62"/>
      <c r="H71" s="63"/>
      <c r="J71" s="62"/>
      <c r="L71" s="63"/>
      <c r="N71" s="62"/>
      <c r="P71" s="63"/>
      <c r="R71" s="62"/>
      <c r="T71" s="63"/>
      <c r="V71" s="62"/>
      <c r="X71" s="63"/>
    </row>
    <row r="72" spans="2:24" ht="51">
      <c r="B72" s="58">
        <v>31</v>
      </c>
      <c r="C72" s="59" t="s">
        <v>291</v>
      </c>
      <c r="D72" s="60">
        <v>54200</v>
      </c>
      <c r="F72" s="58">
        <v>31</v>
      </c>
      <c r="G72" s="59" t="s">
        <v>518</v>
      </c>
      <c r="H72" s="58">
        <v>306</v>
      </c>
      <c r="J72" s="58">
        <v>31</v>
      </c>
      <c r="K72" s="59" t="s">
        <v>326</v>
      </c>
      <c r="L72" s="61">
        <v>0.554</v>
      </c>
      <c r="N72" s="58">
        <v>30</v>
      </c>
      <c r="O72" s="59" t="s">
        <v>209</v>
      </c>
      <c r="P72" s="61">
        <v>0.068</v>
      </c>
      <c r="R72" s="58">
        <v>31</v>
      </c>
      <c r="S72" s="59" t="s">
        <v>114</v>
      </c>
      <c r="T72" s="61">
        <v>0.198</v>
      </c>
      <c r="V72" s="58">
        <v>31</v>
      </c>
      <c r="W72" s="59" t="s">
        <v>303</v>
      </c>
      <c r="X72" s="61">
        <v>1.566</v>
      </c>
    </row>
    <row r="73" spans="2:24" ht="12.75">
      <c r="B73" s="62"/>
      <c r="D73" s="63"/>
      <c r="F73" s="62"/>
      <c r="H73" s="63"/>
      <c r="J73" s="62"/>
      <c r="L73" s="63"/>
      <c r="N73" s="62"/>
      <c r="P73" s="63"/>
      <c r="R73" s="62"/>
      <c r="T73" s="63"/>
      <c r="V73" s="62"/>
      <c r="X73" s="63"/>
    </row>
    <row r="74" spans="2:24" ht="25.5">
      <c r="B74" s="58">
        <v>32</v>
      </c>
      <c r="C74" s="59" t="s">
        <v>96</v>
      </c>
      <c r="D74" s="60">
        <v>52908</v>
      </c>
      <c r="F74" s="58">
        <v>32</v>
      </c>
      <c r="G74" s="59" t="s">
        <v>491</v>
      </c>
      <c r="H74" s="58">
        <v>303</v>
      </c>
      <c r="J74" s="58">
        <v>32</v>
      </c>
      <c r="K74" s="59" t="s">
        <v>320</v>
      </c>
      <c r="L74" s="61">
        <v>0.553</v>
      </c>
      <c r="N74" s="58">
        <v>30</v>
      </c>
      <c r="O74" s="59" t="s">
        <v>154</v>
      </c>
      <c r="P74" s="61">
        <v>0.068</v>
      </c>
      <c r="R74" s="58">
        <v>32</v>
      </c>
      <c r="S74" s="59" t="s">
        <v>197</v>
      </c>
      <c r="T74" s="61">
        <v>0.193</v>
      </c>
      <c r="V74" s="58">
        <v>32</v>
      </c>
      <c r="W74" s="59" t="s">
        <v>10</v>
      </c>
      <c r="X74" s="61">
        <v>1.564</v>
      </c>
    </row>
    <row r="75" spans="2:24" ht="12.75">
      <c r="B75" s="62"/>
      <c r="D75" s="63"/>
      <c r="F75" s="62"/>
      <c r="H75" s="63"/>
      <c r="J75" s="62"/>
      <c r="L75" s="63"/>
      <c r="N75" s="62"/>
      <c r="P75" s="63"/>
      <c r="R75" s="62"/>
      <c r="T75" s="63"/>
      <c r="V75" s="62"/>
      <c r="X75" s="63"/>
    </row>
    <row r="76" spans="2:24" ht="38.25">
      <c r="B76" s="58">
        <v>33</v>
      </c>
      <c r="C76" s="59" t="s">
        <v>0</v>
      </c>
      <c r="D76" s="60">
        <v>52713</v>
      </c>
      <c r="F76" s="58">
        <v>33</v>
      </c>
      <c r="G76" s="59" t="s">
        <v>481</v>
      </c>
      <c r="H76" s="58">
        <v>296</v>
      </c>
      <c r="J76" s="58">
        <v>33</v>
      </c>
      <c r="K76" s="59" t="s">
        <v>504</v>
      </c>
      <c r="L76" s="61">
        <v>0.513</v>
      </c>
      <c r="N76" s="58">
        <v>33</v>
      </c>
      <c r="O76" s="59" t="s">
        <v>186</v>
      </c>
      <c r="P76" s="61">
        <v>0.066</v>
      </c>
      <c r="R76" s="58">
        <v>33</v>
      </c>
      <c r="S76" s="59" t="s">
        <v>64</v>
      </c>
      <c r="T76" s="61">
        <v>0.177</v>
      </c>
      <c r="V76" s="58">
        <v>33</v>
      </c>
      <c r="W76" s="59" t="s">
        <v>291</v>
      </c>
      <c r="X76" s="61">
        <v>1.551</v>
      </c>
    </row>
    <row r="77" spans="2:24" ht="12.75">
      <c r="B77" s="62"/>
      <c r="D77" s="63"/>
      <c r="F77" s="62"/>
      <c r="H77" s="63"/>
      <c r="J77" s="62"/>
      <c r="L77" s="63"/>
      <c r="N77" s="62"/>
      <c r="P77" s="63"/>
      <c r="R77" s="62"/>
      <c r="T77" s="63"/>
      <c r="V77" s="62"/>
      <c r="X77" s="63"/>
    </row>
    <row r="78" spans="2:24" ht="38.25">
      <c r="B78" s="58">
        <v>34</v>
      </c>
      <c r="C78" s="59" t="s">
        <v>256</v>
      </c>
      <c r="D78" s="58" t="s">
        <v>553</v>
      </c>
      <c r="F78" s="58">
        <v>34</v>
      </c>
      <c r="G78" s="59" t="s">
        <v>522</v>
      </c>
      <c r="H78" s="58">
        <v>293</v>
      </c>
      <c r="J78" s="58">
        <v>34</v>
      </c>
      <c r="K78" s="59" t="s">
        <v>235</v>
      </c>
      <c r="L78" s="61">
        <v>0.506</v>
      </c>
      <c r="N78" s="58">
        <v>33</v>
      </c>
      <c r="O78" s="59" t="s">
        <v>176</v>
      </c>
      <c r="P78" s="61">
        <v>0.066</v>
      </c>
      <c r="R78" s="58">
        <v>34</v>
      </c>
      <c r="S78" s="59" t="s">
        <v>98</v>
      </c>
      <c r="T78" s="61">
        <v>0.175</v>
      </c>
      <c r="V78" s="58">
        <v>34</v>
      </c>
      <c r="W78" s="59" t="s">
        <v>215</v>
      </c>
      <c r="X78" s="61">
        <v>1.517</v>
      </c>
    </row>
    <row r="79" spans="2:24" ht="12.75">
      <c r="B79" s="62"/>
      <c r="D79" s="63"/>
      <c r="F79" s="62"/>
      <c r="H79" s="63"/>
      <c r="J79" s="62"/>
      <c r="L79" s="63"/>
      <c r="N79" s="62"/>
      <c r="P79" s="63"/>
      <c r="R79" s="62"/>
      <c r="T79" s="63"/>
      <c r="V79" s="62"/>
      <c r="X79" s="63"/>
    </row>
    <row r="80" spans="2:24" ht="38.25">
      <c r="B80" s="58">
        <v>35</v>
      </c>
      <c r="C80" s="59" t="s">
        <v>336</v>
      </c>
      <c r="D80" s="60">
        <v>48000</v>
      </c>
      <c r="F80" s="58">
        <v>35</v>
      </c>
      <c r="G80" s="59" t="s">
        <v>261</v>
      </c>
      <c r="H80" s="58">
        <v>292</v>
      </c>
      <c r="J80" s="58">
        <v>35</v>
      </c>
      <c r="K80" s="59" t="s">
        <v>237</v>
      </c>
      <c r="L80" s="61">
        <v>0.504</v>
      </c>
      <c r="N80" s="58">
        <v>33</v>
      </c>
      <c r="O80" s="59" t="s">
        <v>199</v>
      </c>
      <c r="P80" s="61">
        <v>0.066</v>
      </c>
      <c r="R80" s="58">
        <v>35</v>
      </c>
      <c r="S80" s="59" t="s">
        <v>525</v>
      </c>
      <c r="T80" s="61">
        <v>0.173</v>
      </c>
      <c r="V80" s="58">
        <v>35</v>
      </c>
      <c r="W80" s="59" t="s">
        <v>241</v>
      </c>
      <c r="X80" s="61">
        <v>1.463</v>
      </c>
    </row>
    <row r="81" spans="2:24" ht="12.75">
      <c r="B81" s="62"/>
      <c r="D81" s="63"/>
      <c r="F81" s="62"/>
      <c r="H81" s="63"/>
      <c r="J81" s="62"/>
      <c r="L81" s="63"/>
      <c r="N81" s="62"/>
      <c r="P81" s="63"/>
      <c r="R81" s="62"/>
      <c r="T81" s="63"/>
      <c r="V81" s="62"/>
      <c r="X81" s="63"/>
    </row>
    <row r="82" spans="2:24" ht="51">
      <c r="B82" s="58">
        <v>35</v>
      </c>
      <c r="C82" s="59" t="s">
        <v>254</v>
      </c>
      <c r="D82" s="60">
        <v>48000</v>
      </c>
      <c r="F82" s="58">
        <v>35</v>
      </c>
      <c r="G82" s="59" t="s">
        <v>164</v>
      </c>
      <c r="H82" s="58">
        <v>292</v>
      </c>
      <c r="J82" s="58">
        <v>36</v>
      </c>
      <c r="K82" s="59" t="s">
        <v>312</v>
      </c>
      <c r="L82" s="58" t="s">
        <v>554</v>
      </c>
      <c r="N82" s="58">
        <v>36</v>
      </c>
      <c r="O82" s="59" t="s">
        <v>524</v>
      </c>
      <c r="P82" s="61">
        <v>0.065</v>
      </c>
      <c r="R82" s="58">
        <v>35</v>
      </c>
      <c r="S82" s="59" t="s">
        <v>116</v>
      </c>
      <c r="T82" s="61">
        <v>0.173</v>
      </c>
      <c r="V82" s="58">
        <v>36</v>
      </c>
      <c r="W82" s="59" t="s">
        <v>340</v>
      </c>
      <c r="X82" s="58" t="s">
        <v>555</v>
      </c>
    </row>
    <row r="83" spans="2:24" ht="12.75">
      <c r="B83" s="62"/>
      <c r="D83" s="63"/>
      <c r="F83" s="62"/>
      <c r="H83" s="63"/>
      <c r="J83" s="62"/>
      <c r="L83" s="63"/>
      <c r="N83" s="62"/>
      <c r="P83" s="63"/>
      <c r="R83" s="62"/>
      <c r="T83" s="63"/>
      <c r="V83" s="62"/>
      <c r="X83" s="63"/>
    </row>
    <row r="84" spans="2:24" ht="38.25">
      <c r="B84" s="58">
        <v>37</v>
      </c>
      <c r="C84" s="59" t="s">
        <v>219</v>
      </c>
      <c r="D84" s="60">
        <v>46416</v>
      </c>
      <c r="F84" s="58">
        <v>37</v>
      </c>
      <c r="G84" s="59" t="s">
        <v>235</v>
      </c>
      <c r="H84" s="58">
        <v>276</v>
      </c>
      <c r="J84" s="58">
        <v>37</v>
      </c>
      <c r="K84" s="59" t="s">
        <v>199</v>
      </c>
      <c r="L84" s="61">
        <v>0.497</v>
      </c>
      <c r="N84" s="58">
        <v>36</v>
      </c>
      <c r="O84" s="59" t="s">
        <v>182</v>
      </c>
      <c r="P84" s="61">
        <v>0.065</v>
      </c>
      <c r="R84" s="58">
        <v>37</v>
      </c>
      <c r="S84" s="59" t="s">
        <v>69</v>
      </c>
      <c r="T84" s="61">
        <v>0.167</v>
      </c>
      <c r="V84" s="58">
        <v>37</v>
      </c>
      <c r="W84" s="59" t="s">
        <v>130</v>
      </c>
      <c r="X84" s="61">
        <v>1.445</v>
      </c>
    </row>
    <row r="85" spans="2:24" ht="12.75">
      <c r="B85" s="62"/>
      <c r="D85" s="63"/>
      <c r="F85" s="62"/>
      <c r="H85" s="63"/>
      <c r="J85" s="62"/>
      <c r="L85" s="63"/>
      <c r="N85" s="62"/>
      <c r="P85" s="63"/>
      <c r="R85" s="62"/>
      <c r="T85" s="63"/>
      <c r="V85" s="62"/>
      <c r="X85" s="63"/>
    </row>
    <row r="86" spans="2:24" ht="51">
      <c r="B86" s="58">
        <v>38</v>
      </c>
      <c r="C86" s="59" t="s">
        <v>487</v>
      </c>
      <c r="D86" s="60">
        <v>45882</v>
      </c>
      <c r="F86" s="58">
        <v>38</v>
      </c>
      <c r="G86" s="59" t="s">
        <v>275</v>
      </c>
      <c r="H86" s="58">
        <v>269</v>
      </c>
      <c r="J86" s="58">
        <v>38</v>
      </c>
      <c r="K86" s="59" t="s">
        <v>314</v>
      </c>
      <c r="L86" s="61">
        <v>0.496</v>
      </c>
      <c r="N86" s="58">
        <v>36</v>
      </c>
      <c r="O86" s="59" t="s">
        <v>277</v>
      </c>
      <c r="P86" s="61">
        <v>0.065</v>
      </c>
      <c r="R86" s="58">
        <v>37</v>
      </c>
      <c r="S86" s="59" t="s">
        <v>118</v>
      </c>
      <c r="T86" s="61">
        <v>0.167</v>
      </c>
      <c r="V86" s="58">
        <v>38</v>
      </c>
      <c r="W86" s="59" t="s">
        <v>156</v>
      </c>
      <c r="X86" s="61">
        <v>1.444</v>
      </c>
    </row>
    <row r="87" spans="2:24" ht="12.75">
      <c r="B87" s="62"/>
      <c r="D87" s="63"/>
      <c r="F87" s="62"/>
      <c r="H87" s="63"/>
      <c r="J87" s="62"/>
      <c r="L87" s="63"/>
      <c r="N87" s="62"/>
      <c r="P87" s="63"/>
      <c r="R87" s="62"/>
      <c r="T87" s="63"/>
      <c r="V87" s="62"/>
      <c r="X87" s="63"/>
    </row>
    <row r="88" spans="2:24" ht="38.25">
      <c r="B88" s="58">
        <v>39</v>
      </c>
      <c r="C88" s="59" t="s">
        <v>188</v>
      </c>
      <c r="D88" s="60">
        <v>41538</v>
      </c>
      <c r="F88" s="58">
        <v>39</v>
      </c>
      <c r="G88" s="59" t="s">
        <v>293</v>
      </c>
      <c r="H88" s="58">
        <v>267</v>
      </c>
      <c r="J88" s="58">
        <v>39</v>
      </c>
      <c r="K88" s="59" t="s">
        <v>233</v>
      </c>
      <c r="L88" s="61">
        <v>0.493</v>
      </c>
      <c r="N88" s="58">
        <v>39</v>
      </c>
      <c r="O88" s="59" t="s">
        <v>150</v>
      </c>
      <c r="P88" s="61">
        <v>0.064</v>
      </c>
      <c r="R88" s="58">
        <v>39</v>
      </c>
      <c r="S88" s="59" t="s">
        <v>122</v>
      </c>
      <c r="T88" s="61">
        <v>0.143</v>
      </c>
      <c r="V88" s="58">
        <v>39</v>
      </c>
      <c r="W88" s="59" t="s">
        <v>500</v>
      </c>
      <c r="X88" s="61">
        <v>1.443</v>
      </c>
    </row>
    <row r="89" spans="2:24" ht="12.75">
      <c r="B89" s="62"/>
      <c r="D89" s="63"/>
      <c r="F89" s="62"/>
      <c r="H89" s="63"/>
      <c r="J89" s="62"/>
      <c r="L89" s="63"/>
      <c r="N89" s="62"/>
      <c r="P89" s="63"/>
      <c r="R89" s="62"/>
      <c r="T89" s="63"/>
      <c r="V89" s="62"/>
      <c r="X89" s="63"/>
    </row>
    <row r="90" spans="2:24" ht="25.5">
      <c r="B90" s="58">
        <v>40</v>
      </c>
      <c r="C90" s="59" t="s">
        <v>342</v>
      </c>
      <c r="D90" s="60">
        <v>40444</v>
      </c>
      <c r="F90" s="58">
        <v>40</v>
      </c>
      <c r="G90" s="59" t="s">
        <v>29</v>
      </c>
      <c r="H90" s="58">
        <v>265</v>
      </c>
      <c r="J90" s="58">
        <v>40</v>
      </c>
      <c r="K90" s="59" t="s">
        <v>19</v>
      </c>
      <c r="L90" s="61">
        <v>0.477</v>
      </c>
      <c r="N90" s="58">
        <v>40</v>
      </c>
      <c r="O90" s="59" t="s">
        <v>90</v>
      </c>
      <c r="P90" s="61">
        <v>0.063</v>
      </c>
      <c r="R90" s="58">
        <v>40</v>
      </c>
      <c r="S90" s="59" t="s">
        <v>152</v>
      </c>
      <c r="T90" s="61">
        <v>0.135</v>
      </c>
      <c r="V90" s="58">
        <v>40</v>
      </c>
      <c r="W90" s="59" t="s">
        <v>380</v>
      </c>
      <c r="X90" s="61">
        <v>1.44</v>
      </c>
    </row>
    <row r="91" spans="2:24" ht="12.75">
      <c r="B91" s="62"/>
      <c r="D91" s="63"/>
      <c r="F91" s="62"/>
      <c r="H91" s="63"/>
      <c r="J91" s="62"/>
      <c r="L91" s="63"/>
      <c r="N91" s="62"/>
      <c r="P91" s="63"/>
      <c r="R91" s="62"/>
      <c r="T91" s="63"/>
      <c r="V91" s="62"/>
      <c r="X91" s="63"/>
    </row>
    <row r="92" spans="2:24" ht="25.5">
      <c r="B92" s="58">
        <v>41</v>
      </c>
      <c r="C92" s="59" t="s">
        <v>150</v>
      </c>
      <c r="D92" s="60">
        <v>39331</v>
      </c>
      <c r="F92" s="58">
        <v>41</v>
      </c>
      <c r="G92" s="59" t="s">
        <v>27</v>
      </c>
      <c r="H92" s="58" t="s">
        <v>556</v>
      </c>
      <c r="J92" s="58">
        <v>41</v>
      </c>
      <c r="K92" s="59" t="s">
        <v>283</v>
      </c>
      <c r="L92" s="61">
        <v>0.439</v>
      </c>
      <c r="N92" s="58">
        <v>40</v>
      </c>
      <c r="O92" s="59" t="s">
        <v>380</v>
      </c>
      <c r="P92" s="61">
        <v>0.063</v>
      </c>
      <c r="R92" s="58">
        <v>41</v>
      </c>
      <c r="S92" s="59" t="s">
        <v>297</v>
      </c>
      <c r="T92" s="61">
        <v>0.134</v>
      </c>
      <c r="V92" s="58">
        <v>41</v>
      </c>
      <c r="W92" s="59" t="s">
        <v>207</v>
      </c>
      <c r="X92" s="61">
        <v>1.437</v>
      </c>
    </row>
    <row r="93" spans="2:24" ht="12.75">
      <c r="B93" s="62"/>
      <c r="D93" s="63"/>
      <c r="F93" s="62"/>
      <c r="H93" s="63"/>
      <c r="J93" s="62"/>
      <c r="L93" s="63"/>
      <c r="N93" s="62"/>
      <c r="P93" s="63"/>
      <c r="R93" s="62"/>
      <c r="T93" s="63"/>
      <c r="V93" s="62"/>
      <c r="X93" s="63"/>
    </row>
    <row r="94" spans="2:24" ht="51">
      <c r="B94" s="58">
        <v>42</v>
      </c>
      <c r="C94" s="59" t="s">
        <v>201</v>
      </c>
      <c r="D94" s="60">
        <v>36216</v>
      </c>
      <c r="F94" s="58">
        <v>42</v>
      </c>
      <c r="G94" s="59" t="s">
        <v>407</v>
      </c>
      <c r="H94" s="58">
        <v>259</v>
      </c>
      <c r="J94" s="58">
        <v>41</v>
      </c>
      <c r="K94" s="59" t="s">
        <v>219</v>
      </c>
      <c r="L94" s="61">
        <v>0.439</v>
      </c>
      <c r="N94" s="58">
        <v>42</v>
      </c>
      <c r="O94" s="59" t="s">
        <v>522</v>
      </c>
      <c r="P94" s="61">
        <v>0.062</v>
      </c>
      <c r="R94" s="58">
        <v>42</v>
      </c>
      <c r="S94" s="59" t="s">
        <v>485</v>
      </c>
      <c r="T94" s="61">
        <v>0.125</v>
      </c>
      <c r="V94" s="58">
        <v>42</v>
      </c>
      <c r="W94" s="59" t="s">
        <v>231</v>
      </c>
      <c r="X94" s="61">
        <v>1.433</v>
      </c>
    </row>
    <row r="95" spans="2:24" ht="12.75">
      <c r="B95" s="62"/>
      <c r="D95" s="63"/>
      <c r="F95" s="62"/>
      <c r="H95" s="63"/>
      <c r="J95" s="62"/>
      <c r="L95" s="63"/>
      <c r="N95" s="62"/>
      <c r="P95" s="63"/>
      <c r="R95" s="62"/>
      <c r="T95" s="63"/>
      <c r="V95" s="62"/>
      <c r="X95" s="63"/>
    </row>
    <row r="96" spans="2:24" ht="38.25">
      <c r="B96" s="58">
        <v>43</v>
      </c>
      <c r="C96" s="59" t="s">
        <v>182</v>
      </c>
      <c r="D96" s="60">
        <v>35644</v>
      </c>
      <c r="F96" s="58">
        <v>43</v>
      </c>
      <c r="G96" s="59" t="s">
        <v>215</v>
      </c>
      <c r="H96" s="58">
        <v>257</v>
      </c>
      <c r="J96" s="58">
        <v>43</v>
      </c>
      <c r="K96" s="59" t="s">
        <v>520</v>
      </c>
      <c r="L96" s="61">
        <v>0.435</v>
      </c>
      <c r="N96" s="58">
        <v>42</v>
      </c>
      <c r="O96" s="59" t="s">
        <v>141</v>
      </c>
      <c r="P96" s="61">
        <v>0.062</v>
      </c>
      <c r="R96" s="58">
        <v>43</v>
      </c>
      <c r="S96" s="59" t="s">
        <v>239</v>
      </c>
      <c r="T96" s="61">
        <v>0.107</v>
      </c>
      <c r="V96" s="58">
        <v>43</v>
      </c>
      <c r="W96" s="59" t="s">
        <v>320</v>
      </c>
      <c r="X96" s="61">
        <v>1.426</v>
      </c>
    </row>
    <row r="97" spans="2:24" ht="12.75">
      <c r="B97" s="62"/>
      <c r="D97" s="63"/>
      <c r="F97" s="62"/>
      <c r="H97" s="63"/>
      <c r="J97" s="62"/>
      <c r="L97" s="63"/>
      <c r="N97" s="62"/>
      <c r="P97" s="63"/>
      <c r="R97" s="62"/>
      <c r="T97" s="63"/>
      <c r="V97" s="62"/>
      <c r="X97" s="63"/>
    </row>
    <row r="98" spans="2:24" ht="38.25">
      <c r="B98" s="58">
        <v>44</v>
      </c>
      <c r="C98" s="59" t="s">
        <v>71</v>
      </c>
      <c r="D98" s="60">
        <v>34096</v>
      </c>
      <c r="F98" s="58">
        <v>44</v>
      </c>
      <c r="G98" s="59" t="s">
        <v>482</v>
      </c>
      <c r="H98" s="58">
        <v>255</v>
      </c>
      <c r="J98" s="58">
        <v>44</v>
      </c>
      <c r="K98" s="59" t="s">
        <v>170</v>
      </c>
      <c r="L98" s="61">
        <v>0.434</v>
      </c>
      <c r="N98" s="58">
        <v>44</v>
      </c>
      <c r="O98" s="59" t="s">
        <v>301</v>
      </c>
      <c r="P98" s="61">
        <v>0.061</v>
      </c>
      <c r="R98" s="58">
        <v>44</v>
      </c>
      <c r="S98" s="59" t="s">
        <v>241</v>
      </c>
      <c r="T98" s="61">
        <v>0.102</v>
      </c>
      <c r="V98" s="58">
        <v>44</v>
      </c>
      <c r="W98" s="59" t="s">
        <v>295</v>
      </c>
      <c r="X98" s="61">
        <v>1.415</v>
      </c>
    </row>
    <row r="99" spans="2:24" ht="12.75">
      <c r="B99" s="62"/>
      <c r="D99" s="63"/>
      <c r="F99" s="62"/>
      <c r="H99" s="63"/>
      <c r="J99" s="62"/>
      <c r="L99" s="63"/>
      <c r="N99" s="62"/>
      <c r="P99" s="63"/>
      <c r="R99" s="62"/>
      <c r="T99" s="63"/>
      <c r="V99" s="62"/>
      <c r="X99" s="63"/>
    </row>
    <row r="100" spans="2:24" ht="38.25">
      <c r="B100" s="58">
        <v>45</v>
      </c>
      <c r="C100" s="59" t="s">
        <v>14</v>
      </c>
      <c r="D100" s="60">
        <v>33655</v>
      </c>
      <c r="F100" s="58">
        <v>45</v>
      </c>
      <c r="G100" s="59" t="s">
        <v>162</v>
      </c>
      <c r="H100" s="58" t="s">
        <v>557</v>
      </c>
      <c r="J100" s="58">
        <v>45</v>
      </c>
      <c r="K100" s="59" t="s">
        <v>209</v>
      </c>
      <c r="L100" s="61">
        <v>0.432</v>
      </c>
      <c r="N100" s="58">
        <v>44</v>
      </c>
      <c r="O100" s="59" t="s">
        <v>78</v>
      </c>
      <c r="P100" s="61">
        <v>0.061</v>
      </c>
      <c r="R100" s="58">
        <v>45</v>
      </c>
      <c r="S100" s="59" t="s">
        <v>320</v>
      </c>
      <c r="T100" s="61">
        <v>0.095</v>
      </c>
      <c r="V100" s="58">
        <v>44</v>
      </c>
      <c r="W100" s="59" t="s">
        <v>192</v>
      </c>
      <c r="X100" s="61">
        <v>1.415</v>
      </c>
    </row>
    <row r="101" spans="2:24" ht="12.75">
      <c r="B101" s="62"/>
      <c r="D101" s="63"/>
      <c r="F101" s="62"/>
      <c r="H101" s="63"/>
      <c r="J101" s="62"/>
      <c r="L101" s="63"/>
      <c r="N101" s="62"/>
      <c r="P101" s="63"/>
      <c r="R101" s="62"/>
      <c r="T101" s="63"/>
      <c r="V101" s="62"/>
      <c r="X101" s="63"/>
    </row>
    <row r="102" spans="2:24" ht="76.5">
      <c r="B102" s="58">
        <v>46</v>
      </c>
      <c r="C102" s="59" t="s">
        <v>221</v>
      </c>
      <c r="D102" s="58" t="s">
        <v>558</v>
      </c>
      <c r="F102" s="58">
        <v>46</v>
      </c>
      <c r="G102" s="59" t="s">
        <v>498</v>
      </c>
      <c r="H102" s="58">
        <v>247</v>
      </c>
      <c r="J102" s="58">
        <v>46</v>
      </c>
      <c r="K102" s="59" t="s">
        <v>166</v>
      </c>
      <c r="L102" s="61">
        <v>0.43</v>
      </c>
      <c r="N102" s="58">
        <v>44</v>
      </c>
      <c r="O102" s="59" t="s">
        <v>100</v>
      </c>
      <c r="P102" s="61">
        <v>0.061</v>
      </c>
      <c r="R102" s="58">
        <v>46</v>
      </c>
      <c r="S102" s="59" t="s">
        <v>100</v>
      </c>
      <c r="T102" s="61">
        <v>0.093</v>
      </c>
      <c r="V102" s="58">
        <v>46</v>
      </c>
      <c r="W102" s="59" t="s">
        <v>144</v>
      </c>
      <c r="X102" s="61">
        <v>1.406</v>
      </c>
    </row>
    <row r="103" spans="2:24" ht="12.75">
      <c r="B103" s="62"/>
      <c r="D103" s="63"/>
      <c r="F103" s="62"/>
      <c r="H103" s="63"/>
      <c r="J103" s="62"/>
      <c r="L103" s="63"/>
      <c r="N103" s="62"/>
      <c r="P103" s="63"/>
      <c r="R103" s="62"/>
      <c r="T103" s="63"/>
      <c r="V103" s="62"/>
      <c r="X103" s="63"/>
    </row>
    <row r="104" spans="2:24" ht="25.5">
      <c r="B104" s="58">
        <v>47</v>
      </c>
      <c r="C104" s="59" t="s">
        <v>217</v>
      </c>
      <c r="D104" s="60">
        <v>28612</v>
      </c>
      <c r="F104" s="58">
        <v>47</v>
      </c>
      <c r="G104" s="59" t="s">
        <v>150</v>
      </c>
      <c r="H104" s="58">
        <v>238</v>
      </c>
      <c r="J104" s="58">
        <v>47</v>
      </c>
      <c r="K104" s="59" t="s">
        <v>23</v>
      </c>
      <c r="L104" s="61">
        <v>0.429</v>
      </c>
      <c r="N104" s="58">
        <v>44</v>
      </c>
      <c r="O104" s="59" t="s">
        <v>203</v>
      </c>
      <c r="P104" s="61">
        <v>0.061</v>
      </c>
      <c r="R104" s="58">
        <v>47</v>
      </c>
      <c r="S104" s="59" t="s">
        <v>23</v>
      </c>
      <c r="T104" s="61">
        <v>0.091</v>
      </c>
      <c r="V104" s="58">
        <v>47</v>
      </c>
      <c r="W104" s="59" t="s">
        <v>150</v>
      </c>
      <c r="X104" s="61">
        <v>1.4</v>
      </c>
    </row>
    <row r="105" spans="2:24" ht="12.75">
      <c r="B105" s="62"/>
      <c r="D105" s="63"/>
      <c r="F105" s="62"/>
      <c r="H105" s="63"/>
      <c r="J105" s="62"/>
      <c r="L105" s="63"/>
      <c r="N105" s="62"/>
      <c r="P105" s="63"/>
      <c r="R105" s="62"/>
      <c r="T105" s="63"/>
      <c r="V105" s="62"/>
      <c r="X105" s="63"/>
    </row>
    <row r="106" spans="2:24" ht="25.5">
      <c r="B106" s="58">
        <v>48</v>
      </c>
      <c r="C106" s="59" t="s">
        <v>332</v>
      </c>
      <c r="D106" s="60">
        <v>26126</v>
      </c>
      <c r="F106" s="58">
        <v>48</v>
      </c>
      <c r="G106" s="59" t="s">
        <v>146</v>
      </c>
      <c r="H106" s="58">
        <v>235</v>
      </c>
      <c r="J106" s="58">
        <v>48</v>
      </c>
      <c r="K106" s="59" t="s">
        <v>246</v>
      </c>
      <c r="L106" s="61">
        <v>0.423</v>
      </c>
      <c r="N106" s="58">
        <v>48</v>
      </c>
      <c r="O106" s="59" t="s">
        <v>112</v>
      </c>
      <c r="P106" s="61">
        <v>0.059</v>
      </c>
      <c r="R106" s="58">
        <v>47</v>
      </c>
      <c r="S106" s="59" t="s">
        <v>186</v>
      </c>
      <c r="T106" s="61">
        <v>0.091</v>
      </c>
      <c r="V106" s="58">
        <v>47</v>
      </c>
      <c r="W106" s="59" t="s">
        <v>271</v>
      </c>
      <c r="X106" s="61">
        <v>1.4</v>
      </c>
    </row>
    <row r="107" spans="2:24" ht="12.75">
      <c r="B107" s="62"/>
      <c r="D107" s="63"/>
      <c r="F107" s="62"/>
      <c r="H107" s="63"/>
      <c r="J107" s="62"/>
      <c r="L107" s="63"/>
      <c r="N107" s="62"/>
      <c r="P107" s="63"/>
      <c r="R107" s="62"/>
      <c r="T107" s="63"/>
      <c r="V107" s="62"/>
      <c r="X107" s="63"/>
    </row>
    <row r="108" spans="2:24" ht="76.5">
      <c r="B108" s="58">
        <v>49</v>
      </c>
      <c r="C108" s="59" t="s">
        <v>27</v>
      </c>
      <c r="D108" s="58" t="s">
        <v>559</v>
      </c>
      <c r="F108" s="58">
        <v>49</v>
      </c>
      <c r="G108" s="59" t="s">
        <v>139</v>
      </c>
      <c r="H108" s="58">
        <v>228</v>
      </c>
      <c r="J108" s="58">
        <v>49</v>
      </c>
      <c r="K108" s="59" t="s">
        <v>226</v>
      </c>
      <c r="L108" s="61">
        <v>0.42</v>
      </c>
      <c r="N108" s="58">
        <v>48</v>
      </c>
      <c r="O108" s="59" t="s">
        <v>82</v>
      </c>
      <c r="P108" s="61">
        <v>0.059</v>
      </c>
      <c r="R108" s="58">
        <v>49</v>
      </c>
      <c r="S108" s="59" t="s">
        <v>484</v>
      </c>
      <c r="T108" s="61">
        <v>0.09</v>
      </c>
      <c r="V108" s="58">
        <v>49</v>
      </c>
      <c r="W108" s="59" t="s">
        <v>141</v>
      </c>
      <c r="X108" s="61">
        <v>1.396</v>
      </c>
    </row>
    <row r="109" spans="2:24" ht="12.75">
      <c r="B109" s="62"/>
      <c r="D109" s="63"/>
      <c r="F109" s="62"/>
      <c r="H109" s="63"/>
      <c r="J109" s="62"/>
      <c r="L109" s="63"/>
      <c r="N109" s="62"/>
      <c r="P109" s="63"/>
      <c r="R109" s="62"/>
      <c r="T109" s="63"/>
      <c r="V109" s="62"/>
      <c r="X109" s="63"/>
    </row>
    <row r="110" spans="2:24" ht="38.25">
      <c r="B110" s="58">
        <v>50</v>
      </c>
      <c r="C110" s="59" t="s">
        <v>69</v>
      </c>
      <c r="D110" s="60">
        <v>25353</v>
      </c>
      <c r="F110" s="58">
        <v>50</v>
      </c>
      <c r="G110" s="59" t="s">
        <v>25</v>
      </c>
      <c r="H110" s="58">
        <v>219</v>
      </c>
      <c r="J110" s="58">
        <v>50</v>
      </c>
      <c r="K110" s="59" t="s">
        <v>162</v>
      </c>
      <c r="L110" s="58" t="s">
        <v>560</v>
      </c>
      <c r="N110" s="58">
        <v>48</v>
      </c>
      <c r="O110" s="59" t="s">
        <v>197</v>
      </c>
      <c r="P110" s="61">
        <v>0.059</v>
      </c>
      <c r="R110" s="58">
        <v>50</v>
      </c>
      <c r="S110" s="59" t="s">
        <v>154</v>
      </c>
      <c r="T110" s="61">
        <v>0.087</v>
      </c>
      <c r="V110" s="58">
        <v>50</v>
      </c>
      <c r="W110" s="59" t="s">
        <v>489</v>
      </c>
      <c r="X110" s="61">
        <v>1.395</v>
      </c>
    </row>
    <row r="111" spans="2:24" ht="12.75">
      <c r="B111" s="62"/>
      <c r="D111" s="63"/>
      <c r="F111" s="62"/>
      <c r="H111" s="63"/>
      <c r="J111" s="62"/>
      <c r="L111" s="63"/>
      <c r="N111" s="62"/>
      <c r="P111" s="63"/>
      <c r="R111" s="62"/>
      <c r="T111" s="63"/>
      <c r="V111" s="62"/>
      <c r="X111" s="63"/>
    </row>
    <row r="112" spans="2:24" ht="51">
      <c r="B112" s="58">
        <v>51</v>
      </c>
      <c r="C112" s="59" t="s">
        <v>233</v>
      </c>
      <c r="D112" s="60">
        <v>23163</v>
      </c>
      <c r="F112" s="58">
        <v>51</v>
      </c>
      <c r="G112" s="59" t="s">
        <v>108</v>
      </c>
      <c r="H112" s="58">
        <v>209</v>
      </c>
      <c r="J112" s="58">
        <v>51</v>
      </c>
      <c r="K112" s="59" t="s">
        <v>263</v>
      </c>
      <c r="L112" s="61">
        <v>0.419</v>
      </c>
      <c r="N112" s="58">
        <v>51</v>
      </c>
      <c r="O112" s="59" t="s">
        <v>518</v>
      </c>
      <c r="P112" s="61">
        <v>0.058</v>
      </c>
      <c r="R112" s="58">
        <v>51</v>
      </c>
      <c r="S112" s="59" t="s">
        <v>90</v>
      </c>
      <c r="T112" s="61">
        <v>0.08</v>
      </c>
      <c r="V112" s="58">
        <v>51</v>
      </c>
      <c r="W112" s="59" t="s">
        <v>209</v>
      </c>
      <c r="X112" s="61">
        <v>1.381</v>
      </c>
    </row>
    <row r="113" spans="2:24" ht="12.75">
      <c r="B113" s="62"/>
      <c r="D113" s="63"/>
      <c r="F113" s="62"/>
      <c r="H113" s="63"/>
      <c r="J113" s="62"/>
      <c r="L113" s="63"/>
      <c r="N113" s="62"/>
      <c r="P113" s="63"/>
      <c r="R113" s="62"/>
      <c r="T113" s="63"/>
      <c r="V113" s="62"/>
      <c r="X113" s="63"/>
    </row>
    <row r="114" spans="2:24" ht="25.5">
      <c r="B114" s="58">
        <v>52</v>
      </c>
      <c r="C114" s="59" t="s">
        <v>16</v>
      </c>
      <c r="D114" s="58" t="s">
        <v>561</v>
      </c>
      <c r="F114" s="58">
        <v>52</v>
      </c>
      <c r="G114" s="59" t="s">
        <v>489</v>
      </c>
      <c r="H114" s="58">
        <v>207</v>
      </c>
      <c r="J114" s="58">
        <v>52</v>
      </c>
      <c r="K114" s="59" t="s">
        <v>94</v>
      </c>
      <c r="L114" s="61">
        <v>0.418</v>
      </c>
      <c r="N114" s="58">
        <v>52</v>
      </c>
      <c r="O114" s="59" t="s">
        <v>217</v>
      </c>
      <c r="P114" s="61">
        <v>0.057</v>
      </c>
      <c r="R114" s="58">
        <v>52</v>
      </c>
      <c r="S114" s="59" t="s">
        <v>82</v>
      </c>
      <c r="T114" s="61">
        <v>0.079</v>
      </c>
      <c r="V114" s="58">
        <v>52</v>
      </c>
      <c r="W114" s="59" t="s">
        <v>279</v>
      </c>
      <c r="X114" s="61">
        <v>1.371</v>
      </c>
    </row>
    <row r="115" spans="2:24" ht="12.75">
      <c r="B115" s="62"/>
      <c r="D115" s="63"/>
      <c r="F115" s="62"/>
      <c r="H115" s="63"/>
      <c r="J115" s="62"/>
      <c r="L115" s="63"/>
      <c r="N115" s="62"/>
      <c r="P115" s="63"/>
      <c r="R115" s="62"/>
      <c r="T115" s="63"/>
      <c r="V115" s="62"/>
      <c r="X115" s="63"/>
    </row>
    <row r="116" spans="2:24" ht="51">
      <c r="B116" s="58">
        <v>53</v>
      </c>
      <c r="C116" s="59" t="s">
        <v>74</v>
      </c>
      <c r="D116" s="60">
        <v>21013</v>
      </c>
      <c r="F116" s="58">
        <v>53</v>
      </c>
      <c r="G116" s="59" t="s">
        <v>494</v>
      </c>
      <c r="H116" s="58">
        <v>206</v>
      </c>
      <c r="J116" s="58">
        <v>53</v>
      </c>
      <c r="K116" s="59" t="s">
        <v>197</v>
      </c>
      <c r="L116" s="61">
        <v>0.414</v>
      </c>
      <c r="N116" s="58">
        <v>52</v>
      </c>
      <c r="O116" s="59" t="s">
        <v>485</v>
      </c>
      <c r="P116" s="61">
        <v>0.057</v>
      </c>
      <c r="R116" s="58">
        <v>53</v>
      </c>
      <c r="S116" s="59" t="s">
        <v>128</v>
      </c>
      <c r="T116" s="61">
        <v>0.077</v>
      </c>
      <c r="V116" s="58">
        <v>53</v>
      </c>
      <c r="W116" s="59" t="s">
        <v>188</v>
      </c>
      <c r="X116" s="61">
        <v>1.357</v>
      </c>
    </row>
    <row r="117" spans="2:24" ht="12.75">
      <c r="B117" s="62"/>
      <c r="D117" s="63"/>
      <c r="F117" s="62"/>
      <c r="H117" s="63"/>
      <c r="J117" s="62"/>
      <c r="L117" s="63"/>
      <c r="N117" s="62"/>
      <c r="P117" s="63"/>
      <c r="R117" s="62"/>
      <c r="T117" s="63"/>
      <c r="V117" s="62"/>
      <c r="X117" s="63"/>
    </row>
    <row r="118" spans="2:24" ht="25.5">
      <c r="B118" s="58">
        <v>54</v>
      </c>
      <c r="C118" s="59" t="s">
        <v>322</v>
      </c>
      <c r="D118" s="60">
        <v>20000</v>
      </c>
      <c r="F118" s="58">
        <v>54</v>
      </c>
      <c r="G118" s="59" t="s">
        <v>192</v>
      </c>
      <c r="H118" s="58">
        <v>205</v>
      </c>
      <c r="J118" s="58">
        <v>54</v>
      </c>
      <c r="K118" s="59" t="s">
        <v>291</v>
      </c>
      <c r="L118" s="61">
        <v>0.407</v>
      </c>
      <c r="N118" s="58">
        <v>54</v>
      </c>
      <c r="O118" s="59" t="s">
        <v>207</v>
      </c>
      <c r="P118" s="61">
        <v>0.056</v>
      </c>
      <c r="R118" s="58">
        <v>53</v>
      </c>
      <c r="S118" s="59" t="s">
        <v>199</v>
      </c>
      <c r="T118" s="61">
        <v>0.077</v>
      </c>
      <c r="V118" s="58">
        <v>54</v>
      </c>
      <c r="W118" s="59" t="s">
        <v>106</v>
      </c>
      <c r="X118" s="61">
        <v>1.315</v>
      </c>
    </row>
    <row r="119" spans="2:24" ht="12.75">
      <c r="B119" s="62"/>
      <c r="D119" s="63"/>
      <c r="F119" s="62"/>
      <c r="H119" s="63"/>
      <c r="J119" s="62"/>
      <c r="L119" s="63"/>
      <c r="N119" s="62"/>
      <c r="P119" s="63"/>
      <c r="R119" s="62"/>
      <c r="T119" s="63"/>
      <c r="V119" s="62"/>
      <c r="X119" s="63"/>
    </row>
    <row r="120" spans="2:24" ht="38.25">
      <c r="B120" s="58">
        <v>55</v>
      </c>
      <c r="C120" s="59" t="s">
        <v>199</v>
      </c>
      <c r="D120" s="60">
        <v>19850</v>
      </c>
      <c r="F120" s="58">
        <v>55</v>
      </c>
      <c r="G120" s="59" t="s">
        <v>525</v>
      </c>
      <c r="H120" s="58">
        <v>202</v>
      </c>
      <c r="J120" s="58">
        <v>55</v>
      </c>
      <c r="K120" s="59" t="s">
        <v>39</v>
      </c>
      <c r="L120" s="64">
        <v>0.4</v>
      </c>
      <c r="N120" s="58">
        <v>54</v>
      </c>
      <c r="O120" s="59" t="s">
        <v>164</v>
      </c>
      <c r="P120" s="61">
        <v>0.056</v>
      </c>
      <c r="R120" s="58">
        <v>55</v>
      </c>
      <c r="S120" s="59" t="s">
        <v>295</v>
      </c>
      <c r="T120" s="61">
        <v>0.075</v>
      </c>
      <c r="V120" s="58">
        <v>55</v>
      </c>
      <c r="W120" s="59" t="s">
        <v>174</v>
      </c>
      <c r="X120" s="61">
        <v>1.309</v>
      </c>
    </row>
    <row r="121" spans="2:24" ht="12.75">
      <c r="B121" s="62"/>
      <c r="D121" s="63"/>
      <c r="F121" s="62"/>
      <c r="H121" s="63"/>
      <c r="J121" s="62"/>
      <c r="L121" s="63"/>
      <c r="N121" s="62"/>
      <c r="P121" s="63"/>
      <c r="R121" s="62"/>
      <c r="T121" s="63"/>
      <c r="V121" s="62"/>
      <c r="X121" s="63"/>
    </row>
    <row r="122" spans="2:24" ht="51">
      <c r="B122" s="58">
        <v>56</v>
      </c>
      <c r="C122" s="59" t="s">
        <v>340</v>
      </c>
      <c r="D122" s="58" t="s">
        <v>562</v>
      </c>
      <c r="F122" s="58">
        <v>56</v>
      </c>
      <c r="G122" s="59" t="s">
        <v>223</v>
      </c>
      <c r="H122" s="58">
        <v>199</v>
      </c>
      <c r="J122" s="58">
        <v>56</v>
      </c>
      <c r="K122" s="59" t="s">
        <v>336</v>
      </c>
      <c r="L122" s="61">
        <v>0.396</v>
      </c>
      <c r="N122" s="58">
        <v>54</v>
      </c>
      <c r="O122" s="59" t="s">
        <v>192</v>
      </c>
      <c r="P122" s="61">
        <v>0.056</v>
      </c>
      <c r="R122" s="58">
        <v>55</v>
      </c>
      <c r="S122" s="59" t="s">
        <v>354</v>
      </c>
      <c r="T122" s="61">
        <v>0.075</v>
      </c>
      <c r="V122" s="58">
        <v>56</v>
      </c>
      <c r="W122" s="59" t="s">
        <v>530</v>
      </c>
      <c r="X122" s="61">
        <v>1.307</v>
      </c>
    </row>
    <row r="123" spans="2:24" ht="12.75">
      <c r="B123" s="62"/>
      <c r="D123" s="63"/>
      <c r="F123" s="62"/>
      <c r="H123" s="63"/>
      <c r="J123" s="62"/>
      <c r="L123" s="63"/>
      <c r="N123" s="62"/>
      <c r="P123" s="63"/>
      <c r="R123" s="62"/>
      <c r="T123" s="63"/>
      <c r="V123" s="62"/>
      <c r="X123" s="63"/>
    </row>
    <row r="124" spans="2:24" ht="76.5">
      <c r="B124" s="58">
        <v>57</v>
      </c>
      <c r="C124" s="59" t="s">
        <v>128</v>
      </c>
      <c r="D124" s="60">
        <v>18955</v>
      </c>
      <c r="F124" s="58">
        <v>56</v>
      </c>
      <c r="G124" s="59" t="s">
        <v>248</v>
      </c>
      <c r="H124" s="58">
        <v>199</v>
      </c>
      <c r="J124" s="58">
        <v>57</v>
      </c>
      <c r="K124" s="59" t="s">
        <v>86</v>
      </c>
      <c r="L124" s="61">
        <v>0.39</v>
      </c>
      <c r="N124" s="58">
        <v>54</v>
      </c>
      <c r="O124" s="59" t="s">
        <v>156</v>
      </c>
      <c r="P124" s="61">
        <v>0.056</v>
      </c>
      <c r="R124" s="58">
        <v>57</v>
      </c>
      <c r="S124" s="59" t="s">
        <v>493</v>
      </c>
      <c r="T124" s="61">
        <v>0.074</v>
      </c>
      <c r="V124" s="58">
        <v>57</v>
      </c>
      <c r="W124" s="59" t="s">
        <v>563</v>
      </c>
      <c r="X124" s="61">
        <v>1.301</v>
      </c>
    </row>
    <row r="125" spans="2:24" ht="12.75">
      <c r="B125" s="62"/>
      <c r="D125" s="63"/>
      <c r="F125" s="62"/>
      <c r="H125" s="63"/>
      <c r="J125" s="62"/>
      <c r="L125" s="63"/>
      <c r="N125" s="62"/>
      <c r="P125" s="63"/>
      <c r="R125" s="62"/>
      <c r="T125" s="63"/>
      <c r="V125" s="62"/>
      <c r="X125" s="63"/>
    </row>
    <row r="126" spans="2:24" ht="25.5">
      <c r="B126" s="58">
        <v>58</v>
      </c>
      <c r="C126" s="59" t="s">
        <v>25</v>
      </c>
      <c r="D126" s="60">
        <v>18259</v>
      </c>
      <c r="F126" s="58">
        <v>56</v>
      </c>
      <c r="G126" s="59" t="s">
        <v>526</v>
      </c>
      <c r="H126" s="58">
        <v>199</v>
      </c>
      <c r="J126" s="58">
        <v>58</v>
      </c>
      <c r="K126" s="59" t="s">
        <v>58</v>
      </c>
      <c r="L126" s="61">
        <v>0.389</v>
      </c>
      <c r="N126" s="58">
        <v>58</v>
      </c>
      <c r="O126" s="59" t="s">
        <v>246</v>
      </c>
      <c r="P126" s="61">
        <v>0.055</v>
      </c>
      <c r="R126" s="58">
        <v>58</v>
      </c>
      <c r="S126" s="59" t="s">
        <v>398</v>
      </c>
      <c r="T126" s="61">
        <v>0.065</v>
      </c>
      <c r="V126" s="58">
        <v>58</v>
      </c>
      <c r="W126" s="59" t="s">
        <v>235</v>
      </c>
      <c r="X126" s="61">
        <v>1.3</v>
      </c>
    </row>
    <row r="127" spans="2:24" ht="12.75">
      <c r="B127" s="62"/>
      <c r="D127" s="63"/>
      <c r="F127" s="62"/>
      <c r="H127" s="63"/>
      <c r="J127" s="62"/>
      <c r="L127" s="63"/>
      <c r="N127" s="62"/>
      <c r="P127" s="63"/>
      <c r="R127" s="62"/>
      <c r="T127" s="63"/>
      <c r="V127" s="62"/>
      <c r="X127" s="63"/>
    </row>
    <row r="128" spans="2:24" ht="76.5">
      <c r="B128" s="58">
        <v>59</v>
      </c>
      <c r="C128" s="59" t="s">
        <v>334</v>
      </c>
      <c r="D128" s="60">
        <v>18033</v>
      </c>
      <c r="F128" s="58">
        <v>59</v>
      </c>
      <c r="G128" s="59" t="s">
        <v>523</v>
      </c>
      <c r="H128" s="58">
        <v>196</v>
      </c>
      <c r="J128" s="58">
        <v>59</v>
      </c>
      <c r="K128" s="59" t="s">
        <v>564</v>
      </c>
      <c r="L128" s="61">
        <v>0.381</v>
      </c>
      <c r="N128" s="58">
        <v>58</v>
      </c>
      <c r="O128" s="59" t="s">
        <v>190</v>
      </c>
      <c r="P128" s="61">
        <v>0.055</v>
      </c>
      <c r="R128" s="58">
        <v>59</v>
      </c>
      <c r="S128" s="59" t="s">
        <v>160</v>
      </c>
      <c r="T128" s="61">
        <v>0.064</v>
      </c>
      <c r="V128" s="58">
        <v>59</v>
      </c>
      <c r="W128" s="59" t="s">
        <v>104</v>
      </c>
      <c r="X128" s="61">
        <v>1.295</v>
      </c>
    </row>
    <row r="129" spans="2:24" ht="12.75">
      <c r="B129" s="62"/>
      <c r="D129" s="63"/>
      <c r="F129" s="62"/>
      <c r="H129" s="63"/>
      <c r="J129" s="62"/>
      <c r="L129" s="63"/>
      <c r="N129" s="62"/>
      <c r="P129" s="63"/>
      <c r="R129" s="62"/>
      <c r="T129" s="63"/>
      <c r="V129" s="62"/>
      <c r="X129" s="63"/>
    </row>
    <row r="130" spans="2:24" ht="38.25">
      <c r="B130" s="58">
        <v>60</v>
      </c>
      <c r="C130" s="59" t="s">
        <v>261</v>
      </c>
      <c r="D130" s="60">
        <v>15744</v>
      </c>
      <c r="F130" s="58">
        <v>59</v>
      </c>
      <c r="G130" s="59" t="s">
        <v>170</v>
      </c>
      <c r="H130" s="58">
        <v>196</v>
      </c>
      <c r="J130" s="58">
        <v>60</v>
      </c>
      <c r="K130" s="59" t="s">
        <v>225</v>
      </c>
      <c r="L130" s="61">
        <v>0.38</v>
      </c>
      <c r="N130" s="58">
        <v>60</v>
      </c>
      <c r="O130" s="59" t="s">
        <v>0</v>
      </c>
      <c r="P130" s="61">
        <v>0.054</v>
      </c>
      <c r="R130" s="58">
        <v>59</v>
      </c>
      <c r="S130" s="59" t="s">
        <v>479</v>
      </c>
      <c r="T130" s="61">
        <v>0.064</v>
      </c>
      <c r="V130" s="58">
        <v>60</v>
      </c>
      <c r="W130" s="59" t="s">
        <v>166</v>
      </c>
      <c r="X130" s="61">
        <v>1.292</v>
      </c>
    </row>
    <row r="131" spans="2:24" ht="12.75">
      <c r="B131" s="62"/>
      <c r="D131" s="63"/>
      <c r="F131" s="62"/>
      <c r="H131" s="63"/>
      <c r="J131" s="62"/>
      <c r="L131" s="63"/>
      <c r="N131" s="62"/>
      <c r="P131" s="63"/>
      <c r="R131" s="62"/>
      <c r="T131" s="63"/>
      <c r="V131" s="62"/>
      <c r="X131" s="63"/>
    </row>
    <row r="132" spans="2:24" ht="25.5">
      <c r="B132" s="58">
        <v>61</v>
      </c>
      <c r="C132" s="59" t="s">
        <v>141</v>
      </c>
      <c r="D132" s="60">
        <v>15720</v>
      </c>
      <c r="F132" s="58">
        <v>61</v>
      </c>
      <c r="G132" s="59" t="s">
        <v>207</v>
      </c>
      <c r="H132" s="58">
        <v>191</v>
      </c>
      <c r="J132" s="58">
        <v>61</v>
      </c>
      <c r="K132" s="59" t="s">
        <v>182</v>
      </c>
      <c r="L132" s="61">
        <v>0.375</v>
      </c>
      <c r="N132" s="58">
        <v>60</v>
      </c>
      <c r="O132" s="59" t="s">
        <v>86</v>
      </c>
      <c r="P132" s="61">
        <v>0.054</v>
      </c>
      <c r="R132" s="58">
        <v>61</v>
      </c>
      <c r="S132" s="59" t="s">
        <v>78</v>
      </c>
      <c r="T132" s="61">
        <v>0.061</v>
      </c>
      <c r="V132" s="58">
        <v>61</v>
      </c>
      <c r="W132" s="59" t="s">
        <v>263</v>
      </c>
      <c r="X132" s="61">
        <v>1.289</v>
      </c>
    </row>
    <row r="133" spans="2:24" ht="12.75">
      <c r="B133" s="62"/>
      <c r="D133" s="63"/>
      <c r="F133" s="62"/>
      <c r="H133" s="63"/>
      <c r="J133" s="62"/>
      <c r="L133" s="63"/>
      <c r="N133" s="62"/>
      <c r="P133" s="63"/>
      <c r="R133" s="62"/>
      <c r="T133" s="63"/>
      <c r="V133" s="62"/>
      <c r="X133" s="63"/>
    </row>
    <row r="134" spans="2:24" ht="76.5">
      <c r="B134" s="58">
        <v>62</v>
      </c>
      <c r="C134" s="59" t="s">
        <v>114</v>
      </c>
      <c r="D134" s="60">
        <v>15038</v>
      </c>
      <c r="F134" s="58">
        <v>61</v>
      </c>
      <c r="G134" s="59" t="s">
        <v>531</v>
      </c>
      <c r="H134" s="58">
        <v>191</v>
      </c>
      <c r="J134" s="58">
        <v>62</v>
      </c>
      <c r="K134" s="59" t="s">
        <v>565</v>
      </c>
      <c r="L134" s="61">
        <v>0.374</v>
      </c>
      <c r="N134" s="58">
        <v>62</v>
      </c>
      <c r="O134" s="59" t="s">
        <v>132</v>
      </c>
      <c r="P134" s="61">
        <v>0.053</v>
      </c>
      <c r="R134" s="58">
        <v>61</v>
      </c>
      <c r="S134" s="59" t="s">
        <v>564</v>
      </c>
      <c r="T134" s="61">
        <v>0.061</v>
      </c>
      <c r="V134" s="58">
        <v>62</v>
      </c>
      <c r="W134" s="59" t="s">
        <v>527</v>
      </c>
      <c r="X134" s="61">
        <v>1.288</v>
      </c>
    </row>
    <row r="135" spans="2:24" ht="12.75">
      <c r="B135" s="62"/>
      <c r="D135" s="63"/>
      <c r="F135" s="62"/>
      <c r="H135" s="63"/>
      <c r="J135" s="62"/>
      <c r="L135" s="63"/>
      <c r="N135" s="62"/>
      <c r="P135" s="63"/>
      <c r="R135" s="62"/>
      <c r="T135" s="63"/>
      <c r="V135" s="62"/>
      <c r="X135" s="63"/>
    </row>
    <row r="136" spans="2:24" ht="51">
      <c r="B136" s="58">
        <v>63</v>
      </c>
      <c r="C136" s="59" t="s">
        <v>52</v>
      </c>
      <c r="D136" s="58" t="s">
        <v>566</v>
      </c>
      <c r="F136" s="58">
        <v>63</v>
      </c>
      <c r="G136" s="59" t="s">
        <v>100</v>
      </c>
      <c r="H136" s="58">
        <v>186</v>
      </c>
      <c r="J136" s="58">
        <v>63</v>
      </c>
      <c r="K136" s="59" t="s">
        <v>106</v>
      </c>
      <c r="L136" s="61">
        <v>0.366</v>
      </c>
      <c r="N136" s="58">
        <v>62</v>
      </c>
      <c r="O136" s="59" t="s">
        <v>92</v>
      </c>
      <c r="P136" s="61">
        <v>0.053</v>
      </c>
      <c r="R136" s="58">
        <v>63</v>
      </c>
      <c r="S136" s="59" t="s">
        <v>108</v>
      </c>
      <c r="T136" s="61">
        <v>0.057</v>
      </c>
      <c r="V136" s="58">
        <v>63</v>
      </c>
      <c r="W136" s="59" t="s">
        <v>519</v>
      </c>
      <c r="X136" s="61">
        <v>1.282</v>
      </c>
    </row>
    <row r="137" spans="2:24" ht="12.75">
      <c r="B137" s="62"/>
      <c r="D137" s="63"/>
      <c r="F137" s="62"/>
      <c r="H137" s="63"/>
      <c r="J137" s="62"/>
      <c r="L137" s="63"/>
      <c r="N137" s="62"/>
      <c r="P137" s="63"/>
      <c r="R137" s="62"/>
      <c r="T137" s="63"/>
      <c r="V137" s="62"/>
      <c r="X137" s="63"/>
    </row>
    <row r="138" spans="2:24" ht="51">
      <c r="B138" s="58">
        <v>64</v>
      </c>
      <c r="C138" s="59" t="s">
        <v>225</v>
      </c>
      <c r="D138" s="60">
        <v>14380</v>
      </c>
      <c r="F138" s="58">
        <v>63</v>
      </c>
      <c r="G138" s="59" t="s">
        <v>135</v>
      </c>
      <c r="H138" s="58">
        <v>186</v>
      </c>
      <c r="J138" s="58">
        <v>64</v>
      </c>
      <c r="K138" s="59" t="s">
        <v>495</v>
      </c>
      <c r="L138" s="61">
        <v>0.365</v>
      </c>
      <c r="N138" s="58">
        <v>62</v>
      </c>
      <c r="O138" s="59" t="s">
        <v>283</v>
      </c>
      <c r="P138" s="61">
        <v>0.053</v>
      </c>
      <c r="R138" s="58">
        <v>63</v>
      </c>
      <c r="S138" s="59" t="s">
        <v>215</v>
      </c>
      <c r="T138" s="61">
        <v>0.057</v>
      </c>
      <c r="V138" s="58">
        <v>64</v>
      </c>
      <c r="W138" s="59" t="s">
        <v>60</v>
      </c>
      <c r="X138" s="61">
        <v>1.281</v>
      </c>
    </row>
    <row r="139" spans="2:24" ht="12.75">
      <c r="B139" s="62"/>
      <c r="D139" s="63"/>
      <c r="F139" s="62"/>
      <c r="H139" s="63"/>
      <c r="J139" s="62"/>
      <c r="L139" s="63"/>
      <c r="N139" s="62"/>
      <c r="P139" s="63"/>
      <c r="R139" s="62"/>
      <c r="T139" s="63"/>
      <c r="V139" s="62"/>
      <c r="X139" s="63"/>
    </row>
    <row r="140" spans="2:24" ht="51">
      <c r="B140" s="58">
        <v>65</v>
      </c>
      <c r="C140" s="59" t="s">
        <v>367</v>
      </c>
      <c r="D140" s="60">
        <v>14347</v>
      </c>
      <c r="F140" s="58">
        <v>65</v>
      </c>
      <c r="G140" s="59" t="s">
        <v>128</v>
      </c>
      <c r="H140" s="58">
        <v>185</v>
      </c>
      <c r="J140" s="58">
        <v>65</v>
      </c>
      <c r="K140" s="59" t="s">
        <v>256</v>
      </c>
      <c r="L140" s="61">
        <v>0.361</v>
      </c>
      <c r="N140" s="58">
        <v>62</v>
      </c>
      <c r="O140" s="59" t="s">
        <v>487</v>
      </c>
      <c r="P140" s="61">
        <v>0.053</v>
      </c>
      <c r="R140" s="58">
        <v>65</v>
      </c>
      <c r="S140" s="59" t="s">
        <v>293</v>
      </c>
      <c r="T140" s="61">
        <v>0.055</v>
      </c>
      <c r="V140" s="58">
        <v>65</v>
      </c>
      <c r="W140" s="59" t="s">
        <v>518</v>
      </c>
      <c r="X140" s="61">
        <v>1.279</v>
      </c>
    </row>
    <row r="141" spans="2:24" ht="12.75">
      <c r="B141" s="62"/>
      <c r="D141" s="63"/>
      <c r="F141" s="62"/>
      <c r="H141" s="63"/>
      <c r="J141" s="62"/>
      <c r="L141" s="63"/>
      <c r="N141" s="62"/>
      <c r="P141" s="63"/>
      <c r="R141" s="62"/>
      <c r="T141" s="63"/>
      <c r="V141" s="62"/>
      <c r="X141" s="63"/>
    </row>
    <row r="142" spans="2:24" ht="25.5">
      <c r="B142" s="58">
        <v>66</v>
      </c>
      <c r="C142" s="59" t="s">
        <v>496</v>
      </c>
      <c r="D142" s="60">
        <v>14000</v>
      </c>
      <c r="F142" s="58">
        <v>66</v>
      </c>
      <c r="G142" s="59" t="s">
        <v>246</v>
      </c>
      <c r="H142" s="58">
        <v>184</v>
      </c>
      <c r="J142" s="58">
        <v>65</v>
      </c>
      <c r="K142" s="59" t="s">
        <v>96</v>
      </c>
      <c r="L142" s="61">
        <v>0.361</v>
      </c>
      <c r="N142" s="58">
        <v>66</v>
      </c>
      <c r="O142" s="59" t="s">
        <v>102</v>
      </c>
      <c r="P142" s="61">
        <v>0.052</v>
      </c>
      <c r="R142" s="58">
        <v>65</v>
      </c>
      <c r="S142" s="59" t="s">
        <v>504</v>
      </c>
      <c r="T142" s="61">
        <v>0.055</v>
      </c>
      <c r="V142" s="58">
        <v>66</v>
      </c>
      <c r="W142" s="59" t="s">
        <v>182</v>
      </c>
      <c r="X142" s="61">
        <v>1.274</v>
      </c>
    </row>
    <row r="143" spans="2:24" ht="12.75">
      <c r="B143" s="62"/>
      <c r="D143" s="63"/>
      <c r="F143" s="62"/>
      <c r="H143" s="63"/>
      <c r="J143" s="62"/>
      <c r="L143" s="63"/>
      <c r="N143" s="62"/>
      <c r="P143" s="63"/>
      <c r="R143" s="62"/>
      <c r="T143" s="63"/>
      <c r="V143" s="62"/>
      <c r="X143" s="63"/>
    </row>
    <row r="144" spans="2:24" ht="38.25">
      <c r="B144" s="58">
        <v>66</v>
      </c>
      <c r="C144" s="59" t="s">
        <v>338</v>
      </c>
      <c r="D144" s="60">
        <v>14000</v>
      </c>
      <c r="F144" s="58">
        <v>66</v>
      </c>
      <c r="G144" s="59" t="s">
        <v>254</v>
      </c>
      <c r="H144" s="58">
        <v>184</v>
      </c>
      <c r="J144" s="58">
        <v>67</v>
      </c>
      <c r="K144" s="59" t="s">
        <v>76</v>
      </c>
      <c r="L144" s="61">
        <v>0.359</v>
      </c>
      <c r="N144" s="58">
        <v>66</v>
      </c>
      <c r="O144" s="59" t="s">
        <v>64</v>
      </c>
      <c r="P144" s="61">
        <v>0.052</v>
      </c>
      <c r="R144" s="58">
        <v>67</v>
      </c>
      <c r="S144" s="59" t="s">
        <v>237</v>
      </c>
      <c r="T144" s="61">
        <v>0.052</v>
      </c>
      <c r="V144" s="58">
        <v>67</v>
      </c>
      <c r="W144" s="59" t="s">
        <v>293</v>
      </c>
      <c r="X144" s="61">
        <v>1.26</v>
      </c>
    </row>
    <row r="145" spans="2:24" ht="12.75">
      <c r="B145" s="62"/>
      <c r="D145" s="63"/>
      <c r="F145" s="62"/>
      <c r="H145" s="63"/>
      <c r="J145" s="62"/>
      <c r="L145" s="63"/>
      <c r="N145" s="62"/>
      <c r="P145" s="63"/>
      <c r="R145" s="62"/>
      <c r="T145" s="63"/>
      <c r="V145" s="62"/>
      <c r="X145" s="63"/>
    </row>
    <row r="146" spans="2:24" ht="25.5">
      <c r="B146" s="58">
        <v>68</v>
      </c>
      <c r="C146" s="59" t="s">
        <v>108</v>
      </c>
      <c r="D146" s="60">
        <v>13603</v>
      </c>
      <c r="F146" s="58">
        <v>68</v>
      </c>
      <c r="G146" s="59" t="s">
        <v>2</v>
      </c>
      <c r="H146" s="58">
        <v>182</v>
      </c>
      <c r="J146" s="58">
        <v>68</v>
      </c>
      <c r="K146" s="59" t="s">
        <v>220</v>
      </c>
      <c r="L146" s="61">
        <v>0.356</v>
      </c>
      <c r="N146" s="58">
        <v>66</v>
      </c>
      <c r="O146" s="59" t="s">
        <v>67</v>
      </c>
      <c r="P146" s="61">
        <v>0.052</v>
      </c>
      <c r="R146" s="58">
        <v>68</v>
      </c>
      <c r="S146" s="59" t="s">
        <v>132</v>
      </c>
      <c r="T146" s="61">
        <v>0.049</v>
      </c>
      <c r="V146" s="58">
        <v>68</v>
      </c>
      <c r="W146" s="59" t="s">
        <v>170</v>
      </c>
      <c r="X146" s="61">
        <v>1.256</v>
      </c>
    </row>
    <row r="147" spans="2:24" ht="12.75">
      <c r="B147" s="62"/>
      <c r="D147" s="63"/>
      <c r="F147" s="62"/>
      <c r="H147" s="63"/>
      <c r="J147" s="62"/>
      <c r="L147" s="63"/>
      <c r="N147" s="62"/>
      <c r="P147" s="63"/>
      <c r="R147" s="62"/>
      <c r="T147" s="63"/>
      <c r="V147" s="62"/>
      <c r="X147" s="63"/>
    </row>
    <row r="148" spans="2:24" ht="76.5">
      <c r="B148" s="58">
        <v>69</v>
      </c>
      <c r="C148" s="59" t="s">
        <v>116</v>
      </c>
      <c r="D148" s="60">
        <v>12901</v>
      </c>
      <c r="F148" s="58">
        <v>68</v>
      </c>
      <c r="G148" s="59" t="s">
        <v>156</v>
      </c>
      <c r="H148" s="58">
        <v>182</v>
      </c>
      <c r="J148" s="58">
        <v>68</v>
      </c>
      <c r="K148" s="59" t="s">
        <v>481</v>
      </c>
      <c r="L148" s="61">
        <v>0.356</v>
      </c>
      <c r="N148" s="58">
        <v>69</v>
      </c>
      <c r="O148" s="59" t="s">
        <v>21</v>
      </c>
      <c r="P148" s="61">
        <v>0.051</v>
      </c>
      <c r="R148" s="58">
        <v>69</v>
      </c>
      <c r="S148" s="59" t="s">
        <v>567</v>
      </c>
      <c r="T148" s="61">
        <v>0.047</v>
      </c>
      <c r="V148" s="58">
        <v>69</v>
      </c>
      <c r="W148" s="59" t="s">
        <v>139</v>
      </c>
      <c r="X148" s="61">
        <v>1.216</v>
      </c>
    </row>
    <row r="149" spans="2:24" ht="12.75">
      <c r="B149" s="62"/>
      <c r="D149" s="63"/>
      <c r="F149" s="62"/>
      <c r="H149" s="63"/>
      <c r="J149" s="62"/>
      <c r="L149" s="63"/>
      <c r="N149" s="62"/>
      <c r="P149" s="63"/>
      <c r="R149" s="62"/>
      <c r="T149" s="63"/>
      <c r="V149" s="62"/>
      <c r="X149" s="63"/>
    </row>
    <row r="150" spans="2:24" ht="38.25">
      <c r="B150" s="58">
        <v>70</v>
      </c>
      <c r="C150" s="59" t="s">
        <v>237</v>
      </c>
      <c r="D150" s="60">
        <v>12867</v>
      </c>
      <c r="F150" s="58">
        <v>70</v>
      </c>
      <c r="G150" s="59" t="s">
        <v>154</v>
      </c>
      <c r="H150" s="58">
        <v>180</v>
      </c>
      <c r="J150" s="58">
        <v>70</v>
      </c>
      <c r="K150" s="59" t="s">
        <v>158</v>
      </c>
      <c r="L150" s="61">
        <v>0.355</v>
      </c>
      <c r="N150" s="58">
        <v>69</v>
      </c>
      <c r="O150" s="59" t="s">
        <v>568</v>
      </c>
      <c r="P150" s="61">
        <v>0.051</v>
      </c>
      <c r="R150" s="58">
        <v>69</v>
      </c>
      <c r="S150" s="59" t="s">
        <v>135</v>
      </c>
      <c r="T150" s="61">
        <v>0.047</v>
      </c>
      <c r="V150" s="58">
        <v>70</v>
      </c>
      <c r="W150" s="59" t="s">
        <v>4</v>
      </c>
      <c r="X150" s="61">
        <v>1.209</v>
      </c>
    </row>
    <row r="151" spans="2:24" ht="12.75">
      <c r="B151" s="62"/>
      <c r="D151" s="63"/>
      <c r="F151" s="62"/>
      <c r="H151" s="63"/>
      <c r="J151" s="62"/>
      <c r="L151" s="63"/>
      <c r="N151" s="62"/>
      <c r="P151" s="63"/>
      <c r="R151" s="62"/>
      <c r="T151" s="63"/>
      <c r="V151" s="62"/>
      <c r="X151" s="63"/>
    </row>
    <row r="152" spans="2:24" ht="51">
      <c r="B152" s="58">
        <v>71</v>
      </c>
      <c r="C152" s="59" t="s">
        <v>303</v>
      </c>
      <c r="D152" s="60">
        <v>12531</v>
      </c>
      <c r="F152" s="58">
        <v>71</v>
      </c>
      <c r="G152" s="59" t="s">
        <v>495</v>
      </c>
      <c r="H152" s="58">
        <v>178</v>
      </c>
      <c r="J152" s="58">
        <v>71</v>
      </c>
      <c r="K152" s="59" t="s">
        <v>289</v>
      </c>
      <c r="L152" s="61">
        <v>0.354</v>
      </c>
      <c r="N152" s="58">
        <v>71</v>
      </c>
      <c r="O152" s="59" t="s">
        <v>297</v>
      </c>
      <c r="P152" s="61">
        <v>0.05</v>
      </c>
      <c r="R152" s="58">
        <v>71</v>
      </c>
      <c r="S152" s="59" t="s">
        <v>495</v>
      </c>
      <c r="T152" s="61">
        <v>0.045</v>
      </c>
      <c r="V152" s="58">
        <v>71</v>
      </c>
      <c r="W152" s="59" t="s">
        <v>522</v>
      </c>
      <c r="X152" s="61">
        <v>1.203</v>
      </c>
    </row>
    <row r="153" spans="2:24" ht="12.75">
      <c r="B153" s="62"/>
      <c r="D153" s="63"/>
      <c r="F153" s="62"/>
      <c r="H153" s="63"/>
      <c r="J153" s="62"/>
      <c r="L153" s="63"/>
      <c r="N153" s="62"/>
      <c r="P153" s="63"/>
      <c r="R153" s="62"/>
      <c r="T153" s="63"/>
      <c r="V153" s="62"/>
      <c r="X153" s="63"/>
    </row>
    <row r="154" spans="2:24" ht="38.25">
      <c r="B154" s="58">
        <v>72</v>
      </c>
      <c r="C154" s="59" t="s">
        <v>241</v>
      </c>
      <c r="D154" s="60">
        <v>12251</v>
      </c>
      <c r="F154" s="58">
        <v>72</v>
      </c>
      <c r="G154" s="59" t="s">
        <v>291</v>
      </c>
      <c r="H154" s="58">
        <v>174</v>
      </c>
      <c r="J154" s="58">
        <v>72</v>
      </c>
      <c r="K154" s="59" t="s">
        <v>367</v>
      </c>
      <c r="L154" s="61">
        <v>0.353</v>
      </c>
      <c r="N154" s="58">
        <v>71</v>
      </c>
      <c r="O154" s="59" t="s">
        <v>71</v>
      </c>
      <c r="P154" s="61">
        <v>0.05</v>
      </c>
      <c r="R154" s="58">
        <v>71</v>
      </c>
      <c r="S154" s="59" t="s">
        <v>192</v>
      </c>
      <c r="T154" s="61">
        <v>0.045</v>
      </c>
      <c r="V154" s="58">
        <v>72</v>
      </c>
      <c r="W154" s="59" t="s">
        <v>488</v>
      </c>
      <c r="X154" s="61">
        <v>1.2</v>
      </c>
    </row>
    <row r="155" spans="2:24" ht="12.75">
      <c r="B155" s="62"/>
      <c r="D155" s="63"/>
      <c r="F155" s="62"/>
      <c r="H155" s="63"/>
      <c r="J155" s="62"/>
      <c r="L155" s="63"/>
      <c r="N155" s="62"/>
      <c r="P155" s="63"/>
      <c r="R155" s="62"/>
      <c r="T155" s="63"/>
      <c r="V155" s="62"/>
      <c r="X155" s="63"/>
    </row>
    <row r="156" spans="2:24" ht="51">
      <c r="B156" s="58">
        <v>73</v>
      </c>
      <c r="C156" s="59" t="s">
        <v>246</v>
      </c>
      <c r="D156" s="60">
        <v>12117</v>
      </c>
      <c r="F156" s="58">
        <v>73</v>
      </c>
      <c r="G156" s="59" t="s">
        <v>4</v>
      </c>
      <c r="H156" s="58">
        <v>168</v>
      </c>
      <c r="J156" s="58">
        <v>73</v>
      </c>
      <c r="K156" s="59" t="s">
        <v>60</v>
      </c>
      <c r="L156" s="61">
        <v>0.348</v>
      </c>
      <c r="N156" s="58">
        <v>71</v>
      </c>
      <c r="O156" s="59" t="s">
        <v>495</v>
      </c>
      <c r="P156" s="61">
        <v>0.05</v>
      </c>
      <c r="R156" s="58">
        <v>73</v>
      </c>
      <c r="S156" s="59" t="s">
        <v>188</v>
      </c>
      <c r="T156" s="61">
        <v>0.04</v>
      </c>
      <c r="V156" s="58">
        <v>73</v>
      </c>
      <c r="W156" s="59" t="s">
        <v>132</v>
      </c>
      <c r="X156" s="61">
        <v>1.199</v>
      </c>
    </row>
    <row r="157" spans="2:24" ht="12.75">
      <c r="B157" s="62"/>
      <c r="D157" s="63"/>
      <c r="F157" s="62"/>
      <c r="H157" s="63"/>
      <c r="J157" s="62"/>
      <c r="L157" s="63"/>
      <c r="N157" s="62"/>
      <c r="P157" s="63"/>
      <c r="R157" s="62"/>
      <c r="T157" s="63"/>
      <c r="V157" s="62"/>
      <c r="X157" s="63"/>
    </row>
    <row r="158" spans="2:24" ht="12.75">
      <c r="B158" s="58">
        <v>74</v>
      </c>
      <c r="C158" s="59" t="s">
        <v>318</v>
      </c>
      <c r="D158" s="58" t="s">
        <v>569</v>
      </c>
      <c r="F158" s="58">
        <v>73</v>
      </c>
      <c r="G158" s="59" t="s">
        <v>201</v>
      </c>
      <c r="H158" s="58">
        <v>168</v>
      </c>
      <c r="J158" s="58">
        <v>74</v>
      </c>
      <c r="K158" s="59" t="s">
        <v>207</v>
      </c>
      <c r="L158" s="61">
        <v>0.344</v>
      </c>
      <c r="N158" s="58">
        <v>74</v>
      </c>
      <c r="O158" s="59" t="s">
        <v>56</v>
      </c>
      <c r="P158" s="58" t="s">
        <v>570</v>
      </c>
      <c r="R158" s="58">
        <v>74</v>
      </c>
      <c r="S158" s="59" t="s">
        <v>2</v>
      </c>
      <c r="T158" s="61">
        <v>0.039</v>
      </c>
      <c r="V158" s="58">
        <v>74</v>
      </c>
      <c r="W158" s="59" t="s">
        <v>160</v>
      </c>
      <c r="X158" s="61">
        <v>1.196</v>
      </c>
    </row>
    <row r="159" spans="2:24" ht="12.75">
      <c r="B159" s="62"/>
      <c r="D159" s="63"/>
      <c r="F159" s="62"/>
      <c r="H159" s="63"/>
      <c r="J159" s="62"/>
      <c r="L159" s="63"/>
      <c r="N159" s="62"/>
      <c r="P159" s="63"/>
      <c r="R159" s="62"/>
      <c r="T159" s="63"/>
      <c r="V159" s="62"/>
      <c r="X159" s="63"/>
    </row>
    <row r="160" spans="2:24" ht="38.25">
      <c r="B160" s="58">
        <v>75</v>
      </c>
      <c r="C160" s="59" t="s">
        <v>489</v>
      </c>
      <c r="D160" s="60">
        <v>11790</v>
      </c>
      <c r="F160" s="58">
        <v>75</v>
      </c>
      <c r="G160" s="59" t="s">
        <v>521</v>
      </c>
      <c r="H160" s="58">
        <v>167</v>
      </c>
      <c r="J160" s="58">
        <v>75</v>
      </c>
      <c r="K160" s="59" t="s">
        <v>192</v>
      </c>
      <c r="L160" s="61">
        <v>0.343</v>
      </c>
      <c r="N160" s="58">
        <v>75</v>
      </c>
      <c r="O160" s="59" t="s">
        <v>170</v>
      </c>
      <c r="P160" s="61">
        <v>0.05</v>
      </c>
      <c r="R160" s="58">
        <v>75</v>
      </c>
      <c r="S160" s="59" t="s">
        <v>141</v>
      </c>
      <c r="T160" s="61">
        <v>0.038</v>
      </c>
      <c r="V160" s="58">
        <v>75</v>
      </c>
      <c r="W160" s="59" t="s">
        <v>54</v>
      </c>
      <c r="X160" s="61">
        <v>1.191</v>
      </c>
    </row>
    <row r="161" spans="2:24" ht="12.75">
      <c r="B161" s="62"/>
      <c r="D161" s="63"/>
      <c r="F161" s="62"/>
      <c r="H161" s="63"/>
      <c r="J161" s="62"/>
      <c r="L161" s="63"/>
      <c r="N161" s="62"/>
      <c r="P161" s="63"/>
      <c r="R161" s="62"/>
      <c r="T161" s="63"/>
      <c r="V161" s="62"/>
      <c r="X161" s="63"/>
    </row>
    <row r="162" spans="2:24" ht="63.75">
      <c r="B162" s="58">
        <v>76</v>
      </c>
      <c r="C162" s="59" t="s">
        <v>235</v>
      </c>
      <c r="D162" s="60">
        <v>11731</v>
      </c>
      <c r="F162" s="58">
        <v>75</v>
      </c>
      <c r="G162" s="59" t="s">
        <v>486</v>
      </c>
      <c r="H162" s="58">
        <v>167</v>
      </c>
      <c r="J162" s="58">
        <v>76</v>
      </c>
      <c r="K162" s="59" t="s">
        <v>522</v>
      </c>
      <c r="L162" s="61">
        <v>0.339</v>
      </c>
      <c r="N162" s="58">
        <v>75</v>
      </c>
      <c r="O162" s="59" t="s">
        <v>211</v>
      </c>
      <c r="P162" s="61">
        <v>0.05</v>
      </c>
      <c r="R162" s="58">
        <v>76</v>
      </c>
      <c r="S162" s="59" t="s">
        <v>490</v>
      </c>
      <c r="T162" s="61">
        <v>0.037</v>
      </c>
      <c r="V162" s="58">
        <v>76</v>
      </c>
      <c r="W162" s="59" t="s">
        <v>528</v>
      </c>
      <c r="X162" s="61">
        <v>1.189</v>
      </c>
    </row>
    <row r="163" spans="2:24" ht="12.75">
      <c r="B163" s="62"/>
      <c r="D163" s="63"/>
      <c r="F163" s="62"/>
      <c r="H163" s="63"/>
      <c r="J163" s="62"/>
      <c r="L163" s="63"/>
      <c r="N163" s="62"/>
      <c r="P163" s="63"/>
      <c r="R163" s="62"/>
      <c r="T163" s="63"/>
      <c r="V163" s="62"/>
      <c r="X163" s="63"/>
    </row>
    <row r="164" spans="2:24" ht="38.25">
      <c r="B164" s="58">
        <v>77</v>
      </c>
      <c r="C164" s="59" t="s">
        <v>186</v>
      </c>
      <c r="D164" s="60">
        <v>11649</v>
      </c>
      <c r="F164" s="58">
        <v>75</v>
      </c>
      <c r="G164" s="59" t="s">
        <v>94</v>
      </c>
      <c r="H164" s="58">
        <v>167</v>
      </c>
      <c r="J164" s="58">
        <v>77</v>
      </c>
      <c r="K164" s="59" t="s">
        <v>354</v>
      </c>
      <c r="L164" s="61">
        <v>0.331</v>
      </c>
      <c r="N164" s="58">
        <v>75</v>
      </c>
      <c r="O164" s="59" t="s">
        <v>307</v>
      </c>
      <c r="P164" s="61">
        <v>0.05</v>
      </c>
      <c r="R164" s="58">
        <v>77</v>
      </c>
      <c r="S164" s="59" t="s">
        <v>523</v>
      </c>
      <c r="T164" s="61">
        <v>0.036</v>
      </c>
      <c r="V164" s="58">
        <v>77</v>
      </c>
      <c r="W164" s="59" t="s">
        <v>521</v>
      </c>
      <c r="X164" s="61">
        <v>1.172</v>
      </c>
    </row>
    <row r="165" spans="2:24" ht="12.75">
      <c r="B165" s="62"/>
      <c r="D165" s="63"/>
      <c r="F165" s="62"/>
      <c r="H165" s="63"/>
      <c r="J165" s="62"/>
      <c r="L165" s="63"/>
      <c r="N165" s="62"/>
      <c r="P165" s="63"/>
      <c r="R165" s="62"/>
      <c r="T165" s="63"/>
      <c r="V165" s="62"/>
      <c r="X165" s="63"/>
    </row>
    <row r="166" spans="2:24" ht="76.5">
      <c r="B166" s="58">
        <v>78</v>
      </c>
      <c r="C166" s="59" t="s">
        <v>271</v>
      </c>
      <c r="D166" s="60">
        <v>11589</v>
      </c>
      <c r="F166" s="58">
        <v>78</v>
      </c>
      <c r="G166" s="59" t="s">
        <v>148</v>
      </c>
      <c r="H166" s="58">
        <v>165</v>
      </c>
      <c r="J166" s="58">
        <v>78</v>
      </c>
      <c r="K166" s="59" t="s">
        <v>148</v>
      </c>
      <c r="L166" s="61">
        <v>0.32</v>
      </c>
      <c r="N166" s="58">
        <v>78</v>
      </c>
      <c r="O166" s="59" t="s">
        <v>94</v>
      </c>
      <c r="P166" s="61">
        <v>0.049</v>
      </c>
      <c r="R166" s="58">
        <v>78</v>
      </c>
      <c r="S166" s="59" t="s">
        <v>563</v>
      </c>
      <c r="T166" s="61">
        <v>0.035</v>
      </c>
      <c r="V166" s="58">
        <v>78</v>
      </c>
      <c r="W166" s="59" t="s">
        <v>199</v>
      </c>
      <c r="X166" s="61">
        <v>1.17</v>
      </c>
    </row>
    <row r="167" spans="2:24" ht="12.75">
      <c r="B167" s="62"/>
      <c r="D167" s="63"/>
      <c r="F167" s="62"/>
      <c r="H167" s="63"/>
      <c r="J167" s="62"/>
      <c r="L167" s="63"/>
      <c r="N167" s="62"/>
      <c r="P167" s="63"/>
      <c r="R167" s="62"/>
      <c r="T167" s="63"/>
      <c r="V167" s="62"/>
      <c r="X167" s="63"/>
    </row>
    <row r="168" spans="2:24" ht="38.25">
      <c r="B168" s="58">
        <v>79</v>
      </c>
      <c r="C168" s="59" t="s">
        <v>486</v>
      </c>
      <c r="D168" s="60">
        <v>11521</v>
      </c>
      <c r="F168" s="58">
        <v>79</v>
      </c>
      <c r="G168" s="59" t="s">
        <v>273</v>
      </c>
      <c r="H168" s="58">
        <v>164</v>
      </c>
      <c r="J168" s="58">
        <v>79</v>
      </c>
      <c r="K168" s="59" t="s">
        <v>248</v>
      </c>
      <c r="L168" s="61">
        <v>0.316</v>
      </c>
      <c r="N168" s="58">
        <v>79</v>
      </c>
      <c r="O168" s="59" t="s">
        <v>128</v>
      </c>
      <c r="P168" s="61">
        <v>0.048</v>
      </c>
      <c r="R168" s="58">
        <v>78</v>
      </c>
      <c r="S168" s="59" t="s">
        <v>0</v>
      </c>
      <c r="T168" s="61">
        <v>0.035</v>
      </c>
      <c r="V168" s="58">
        <v>79</v>
      </c>
      <c r="W168" s="59" t="s">
        <v>2</v>
      </c>
      <c r="X168" s="61">
        <v>1.15</v>
      </c>
    </row>
    <row r="169" spans="2:24" ht="12.75">
      <c r="B169" s="62"/>
      <c r="D169" s="63"/>
      <c r="F169" s="62"/>
      <c r="H169" s="63"/>
      <c r="J169" s="62"/>
      <c r="L169" s="63"/>
      <c r="N169" s="62"/>
      <c r="P169" s="63"/>
      <c r="R169" s="62"/>
      <c r="T169" s="63"/>
      <c r="V169" s="62"/>
      <c r="X169" s="63"/>
    </row>
    <row r="170" spans="2:24" ht="38.25">
      <c r="B170" s="58">
        <v>80</v>
      </c>
      <c r="C170" s="59" t="s">
        <v>174</v>
      </c>
      <c r="D170" s="60">
        <v>11436</v>
      </c>
      <c r="F170" s="58">
        <v>80</v>
      </c>
      <c r="G170" s="59" t="s">
        <v>271</v>
      </c>
      <c r="H170" s="58">
        <v>161</v>
      </c>
      <c r="J170" s="58">
        <v>80</v>
      </c>
      <c r="K170" s="59" t="s">
        <v>307</v>
      </c>
      <c r="L170" s="61">
        <v>0.313</v>
      </c>
      <c r="N170" s="58">
        <v>79</v>
      </c>
      <c r="O170" s="59" t="s">
        <v>106</v>
      </c>
      <c r="P170" s="61">
        <v>0.048</v>
      </c>
      <c r="R170" s="58">
        <v>78</v>
      </c>
      <c r="S170" s="59" t="s">
        <v>279</v>
      </c>
      <c r="T170" s="61">
        <v>0.035</v>
      </c>
      <c r="V170" s="58">
        <v>80</v>
      </c>
      <c r="W170" s="59" t="s">
        <v>532</v>
      </c>
      <c r="X170" s="61">
        <v>1.145</v>
      </c>
    </row>
    <row r="171" spans="2:24" ht="12.75">
      <c r="B171" s="62"/>
      <c r="D171" s="63"/>
      <c r="F171" s="62"/>
      <c r="H171" s="63"/>
      <c r="J171" s="62"/>
      <c r="L171" s="63"/>
      <c r="N171" s="62"/>
      <c r="P171" s="63"/>
      <c r="R171" s="62"/>
      <c r="T171" s="63"/>
      <c r="V171" s="62"/>
      <c r="X171" s="63"/>
    </row>
    <row r="172" spans="2:24" ht="38.25">
      <c r="B172" s="58">
        <v>81</v>
      </c>
      <c r="C172" s="59" t="s">
        <v>273</v>
      </c>
      <c r="D172" s="60">
        <v>10804</v>
      </c>
      <c r="F172" s="58">
        <v>81</v>
      </c>
      <c r="G172" s="59" t="s">
        <v>527</v>
      </c>
      <c r="H172" s="58">
        <v>159</v>
      </c>
      <c r="J172" s="58">
        <v>81</v>
      </c>
      <c r="K172" s="59" t="s">
        <v>150</v>
      </c>
      <c r="L172" s="61">
        <v>0.312</v>
      </c>
      <c r="N172" s="58">
        <v>79</v>
      </c>
      <c r="O172" s="59" t="s">
        <v>2</v>
      </c>
      <c r="P172" s="61">
        <v>0.048</v>
      </c>
      <c r="R172" s="58">
        <v>81</v>
      </c>
      <c r="S172" s="59" t="s">
        <v>150</v>
      </c>
      <c r="T172" s="61">
        <v>0.034</v>
      </c>
      <c r="V172" s="58">
        <v>81</v>
      </c>
      <c r="W172" s="59" t="s">
        <v>254</v>
      </c>
      <c r="X172" s="61">
        <v>1.135</v>
      </c>
    </row>
    <row r="173" spans="2:24" ht="12.75">
      <c r="B173" s="62"/>
      <c r="D173" s="63"/>
      <c r="F173" s="62"/>
      <c r="H173" s="63"/>
      <c r="J173" s="62"/>
      <c r="L173" s="63"/>
      <c r="N173" s="62"/>
      <c r="P173" s="63"/>
      <c r="R173" s="62"/>
      <c r="T173" s="63"/>
      <c r="V173" s="62"/>
      <c r="X173" s="63"/>
    </row>
    <row r="174" spans="2:24" ht="38.25">
      <c r="B174" s="58">
        <v>82</v>
      </c>
      <c r="C174" s="59" t="s">
        <v>220</v>
      </c>
      <c r="D174" s="60">
        <v>10355</v>
      </c>
      <c r="F174" s="58">
        <v>82</v>
      </c>
      <c r="G174" s="59" t="s">
        <v>141</v>
      </c>
      <c r="H174" s="58">
        <v>156</v>
      </c>
      <c r="J174" s="58">
        <v>82</v>
      </c>
      <c r="K174" s="59" t="s">
        <v>71</v>
      </c>
      <c r="L174" s="61">
        <v>0.301</v>
      </c>
      <c r="N174" s="58">
        <v>79</v>
      </c>
      <c r="O174" s="59" t="s">
        <v>498</v>
      </c>
      <c r="P174" s="61">
        <v>0.048</v>
      </c>
      <c r="R174" s="58">
        <v>82</v>
      </c>
      <c r="S174" s="59" t="s">
        <v>269</v>
      </c>
      <c r="T174" s="61">
        <v>0.033</v>
      </c>
      <c r="V174" s="58">
        <v>82</v>
      </c>
      <c r="W174" s="59" t="s">
        <v>90</v>
      </c>
      <c r="X174" s="61">
        <v>1.124</v>
      </c>
    </row>
    <row r="175" spans="2:24" ht="12.75">
      <c r="B175" s="62"/>
      <c r="D175" s="63"/>
      <c r="F175" s="62"/>
      <c r="H175" s="63"/>
      <c r="J175" s="62"/>
      <c r="L175" s="63"/>
      <c r="N175" s="62"/>
      <c r="P175" s="63"/>
      <c r="R175" s="62"/>
      <c r="T175" s="63"/>
      <c r="V175" s="62"/>
      <c r="X175" s="63"/>
    </row>
    <row r="176" spans="2:24" ht="25.5">
      <c r="B176" s="58">
        <v>83</v>
      </c>
      <c r="C176" s="59" t="s">
        <v>112</v>
      </c>
      <c r="D176" s="60">
        <v>9984</v>
      </c>
      <c r="F176" s="58">
        <v>82</v>
      </c>
      <c r="G176" s="59" t="s">
        <v>330</v>
      </c>
      <c r="H176" s="58">
        <v>156</v>
      </c>
      <c r="J176" s="58">
        <v>82</v>
      </c>
      <c r="K176" s="59" t="s">
        <v>160</v>
      </c>
      <c r="L176" s="61">
        <v>0.301</v>
      </c>
      <c r="N176" s="58">
        <v>83</v>
      </c>
      <c r="O176" s="59" t="s">
        <v>263</v>
      </c>
      <c r="P176" s="61">
        <v>0.047</v>
      </c>
      <c r="R176" s="58">
        <v>83</v>
      </c>
      <c r="S176" s="59" t="s">
        <v>273</v>
      </c>
      <c r="T176" s="61">
        <v>0.029</v>
      </c>
      <c r="V176" s="58">
        <v>83</v>
      </c>
      <c r="W176" s="59" t="s">
        <v>301</v>
      </c>
      <c r="X176" s="61">
        <v>1.12</v>
      </c>
    </row>
    <row r="177" spans="2:24" ht="12.75">
      <c r="B177" s="62"/>
      <c r="D177" s="63"/>
      <c r="F177" s="62"/>
      <c r="H177" s="63"/>
      <c r="J177" s="62"/>
      <c r="L177" s="63"/>
      <c r="N177" s="62"/>
      <c r="P177" s="63"/>
      <c r="R177" s="62"/>
      <c r="T177" s="63"/>
      <c r="V177" s="62"/>
      <c r="X177" s="63"/>
    </row>
    <row r="178" spans="2:24" ht="38.25">
      <c r="B178" s="58">
        <v>84</v>
      </c>
      <c r="C178" s="59" t="s">
        <v>369</v>
      </c>
      <c r="D178" s="60">
        <v>9656</v>
      </c>
      <c r="F178" s="58">
        <v>84</v>
      </c>
      <c r="G178" s="59" t="s">
        <v>144</v>
      </c>
      <c r="H178" s="58">
        <v>155</v>
      </c>
      <c r="J178" s="58">
        <v>84</v>
      </c>
      <c r="K178" s="59" t="s">
        <v>74</v>
      </c>
      <c r="L178" s="61">
        <v>0.3</v>
      </c>
      <c r="N178" s="58">
        <v>83</v>
      </c>
      <c r="O178" s="59" t="s">
        <v>60</v>
      </c>
      <c r="P178" s="61">
        <v>0.047</v>
      </c>
      <c r="R178" s="58">
        <v>84</v>
      </c>
      <c r="S178" s="59" t="s">
        <v>482</v>
      </c>
      <c r="T178" s="61">
        <v>0.028</v>
      </c>
      <c r="V178" s="58">
        <v>84</v>
      </c>
      <c r="W178" s="59" t="s">
        <v>568</v>
      </c>
      <c r="X178" s="61">
        <v>1.116</v>
      </c>
    </row>
    <row r="179" spans="2:24" ht="12.75">
      <c r="B179" s="62"/>
      <c r="D179" s="63"/>
      <c r="F179" s="62"/>
      <c r="H179" s="63"/>
      <c r="J179" s="62"/>
      <c r="L179" s="63"/>
      <c r="N179" s="62"/>
      <c r="P179" s="63"/>
      <c r="R179" s="62"/>
      <c r="T179" s="63"/>
      <c r="V179" s="62"/>
      <c r="X179" s="63"/>
    </row>
    <row r="180" spans="2:24" ht="51">
      <c r="B180" s="58">
        <v>85</v>
      </c>
      <c r="C180" s="59" t="s">
        <v>76</v>
      </c>
      <c r="D180" s="60">
        <v>9194</v>
      </c>
      <c r="F180" s="58">
        <v>85</v>
      </c>
      <c r="G180" s="59" t="s">
        <v>256</v>
      </c>
      <c r="H180" s="58" t="s">
        <v>571</v>
      </c>
      <c r="J180" s="58">
        <v>85</v>
      </c>
      <c r="K180" s="59" t="s">
        <v>301</v>
      </c>
      <c r="L180" s="61">
        <v>0.298</v>
      </c>
      <c r="N180" s="58">
        <v>83</v>
      </c>
      <c r="O180" s="59" t="s">
        <v>201</v>
      </c>
      <c r="P180" s="61">
        <v>0.047</v>
      </c>
      <c r="R180" s="58">
        <v>84</v>
      </c>
      <c r="S180" s="59" t="s">
        <v>481</v>
      </c>
      <c r="T180" s="61">
        <v>0.028</v>
      </c>
      <c r="V180" s="58">
        <v>85</v>
      </c>
      <c r="W180" s="59" t="s">
        <v>485</v>
      </c>
      <c r="X180" s="61">
        <v>1.111</v>
      </c>
    </row>
    <row r="181" spans="2:24" ht="12.75">
      <c r="B181" s="62"/>
      <c r="D181" s="63"/>
      <c r="F181" s="62"/>
      <c r="H181" s="63"/>
      <c r="J181" s="62"/>
      <c r="L181" s="63"/>
      <c r="N181" s="62"/>
      <c r="P181" s="63"/>
      <c r="R181" s="62"/>
      <c r="T181" s="63"/>
      <c r="V181" s="62"/>
      <c r="X181" s="63"/>
    </row>
    <row r="182" spans="2:24" ht="25.5">
      <c r="B182" s="58">
        <v>86</v>
      </c>
      <c r="C182" s="59" t="s">
        <v>148</v>
      </c>
      <c r="D182" s="60">
        <v>8897</v>
      </c>
      <c r="F182" s="58">
        <v>85</v>
      </c>
      <c r="G182" s="59" t="s">
        <v>209</v>
      </c>
      <c r="H182" s="58">
        <v>152</v>
      </c>
      <c r="J182" s="58">
        <v>86</v>
      </c>
      <c r="K182" s="59" t="s">
        <v>334</v>
      </c>
      <c r="L182" s="61">
        <v>0.297</v>
      </c>
      <c r="N182" s="58">
        <v>83</v>
      </c>
      <c r="O182" s="59" t="s">
        <v>273</v>
      </c>
      <c r="P182" s="61">
        <v>0.047</v>
      </c>
      <c r="R182" s="58">
        <v>86</v>
      </c>
      <c r="S182" s="59" t="s">
        <v>301</v>
      </c>
      <c r="T182" s="61">
        <v>0.027</v>
      </c>
      <c r="V182" s="58">
        <v>86</v>
      </c>
      <c r="W182" s="59" t="s">
        <v>76</v>
      </c>
      <c r="X182" s="61">
        <v>1.106</v>
      </c>
    </row>
    <row r="183" spans="2:24" ht="12.75">
      <c r="B183" s="62"/>
      <c r="D183" s="63"/>
      <c r="F183" s="62"/>
      <c r="H183" s="63"/>
      <c r="J183" s="62"/>
      <c r="L183" s="63"/>
      <c r="N183" s="62"/>
      <c r="P183" s="63"/>
      <c r="R183" s="62"/>
      <c r="T183" s="63"/>
      <c r="V183" s="62"/>
      <c r="X183" s="63"/>
    </row>
    <row r="184" spans="2:24" ht="38.25">
      <c r="B184" s="58">
        <v>87</v>
      </c>
      <c r="C184" s="59" t="s">
        <v>498</v>
      </c>
      <c r="D184" s="60">
        <v>8876</v>
      </c>
      <c r="F184" s="58">
        <v>85</v>
      </c>
      <c r="G184" s="59" t="s">
        <v>358</v>
      </c>
      <c r="H184" s="58">
        <v>152</v>
      </c>
      <c r="J184" s="58">
        <v>87</v>
      </c>
      <c r="K184" s="59" t="s">
        <v>279</v>
      </c>
      <c r="L184" s="61">
        <v>0.294</v>
      </c>
      <c r="N184" s="58">
        <v>87</v>
      </c>
      <c r="O184" s="59" t="s">
        <v>31</v>
      </c>
      <c r="P184" s="61">
        <v>0.046</v>
      </c>
      <c r="R184" s="58">
        <v>86</v>
      </c>
      <c r="S184" s="59" t="s">
        <v>283</v>
      </c>
      <c r="T184" s="61">
        <v>0.027</v>
      </c>
      <c r="V184" s="58">
        <v>87</v>
      </c>
      <c r="W184" s="59" t="s">
        <v>94</v>
      </c>
      <c r="X184" s="61">
        <v>1.103</v>
      </c>
    </row>
    <row r="185" spans="2:24" ht="12.75">
      <c r="B185" s="62"/>
      <c r="D185" s="63"/>
      <c r="F185" s="62"/>
      <c r="H185" s="63"/>
      <c r="J185" s="62"/>
      <c r="L185" s="63"/>
      <c r="N185" s="62"/>
      <c r="P185" s="63"/>
      <c r="R185" s="62"/>
      <c r="T185" s="63"/>
      <c r="V185" s="62"/>
      <c r="X185" s="63"/>
    </row>
    <row r="186" spans="2:24" ht="25.5">
      <c r="B186" s="58">
        <v>88</v>
      </c>
      <c r="C186" s="59" t="s">
        <v>380</v>
      </c>
      <c r="D186" s="60">
        <v>8812</v>
      </c>
      <c r="F186" s="58">
        <v>88</v>
      </c>
      <c r="G186" s="59" t="s">
        <v>132</v>
      </c>
      <c r="H186" s="58">
        <v>148</v>
      </c>
      <c r="J186" s="58">
        <v>88</v>
      </c>
      <c r="K186" s="59" t="s">
        <v>144</v>
      </c>
      <c r="L186" s="61">
        <v>0.293</v>
      </c>
      <c r="N186" s="58">
        <v>87</v>
      </c>
      <c r="O186" s="59" t="s">
        <v>98</v>
      </c>
      <c r="P186" s="61">
        <v>0.046</v>
      </c>
      <c r="R186" s="58">
        <v>86</v>
      </c>
      <c r="S186" s="59" t="s">
        <v>148</v>
      </c>
      <c r="T186" s="61">
        <v>0.027</v>
      </c>
      <c r="V186" s="58">
        <v>88</v>
      </c>
      <c r="W186" s="59" t="s">
        <v>6</v>
      </c>
      <c r="X186" s="61">
        <v>1.101</v>
      </c>
    </row>
    <row r="187" spans="2:24" ht="12.75">
      <c r="B187" s="62"/>
      <c r="D187" s="63"/>
      <c r="F187" s="62"/>
      <c r="H187" s="63"/>
      <c r="J187" s="62"/>
      <c r="L187" s="63"/>
      <c r="N187" s="62"/>
      <c r="P187" s="63"/>
      <c r="R187" s="62"/>
      <c r="T187" s="63"/>
      <c r="V187" s="62"/>
      <c r="X187" s="63"/>
    </row>
    <row r="188" spans="2:24" ht="25.5">
      <c r="B188" s="58">
        <v>89</v>
      </c>
      <c r="C188" s="59" t="s">
        <v>92</v>
      </c>
      <c r="D188" s="60">
        <v>8766</v>
      </c>
      <c r="F188" s="58">
        <v>88</v>
      </c>
      <c r="G188" s="59" t="s">
        <v>174</v>
      </c>
      <c r="H188" s="58">
        <v>148</v>
      </c>
      <c r="J188" s="58">
        <v>89</v>
      </c>
      <c r="K188" s="59" t="s">
        <v>126</v>
      </c>
      <c r="L188" s="61">
        <v>0.292</v>
      </c>
      <c r="N188" s="58">
        <v>87</v>
      </c>
      <c r="O188" s="59" t="s">
        <v>314</v>
      </c>
      <c r="P188" s="61">
        <v>0.046</v>
      </c>
      <c r="R188" s="58">
        <v>86</v>
      </c>
      <c r="S188" s="59" t="s">
        <v>156</v>
      </c>
      <c r="T188" s="61">
        <v>0.027</v>
      </c>
      <c r="V188" s="58">
        <v>89</v>
      </c>
      <c r="W188" s="59" t="s">
        <v>96</v>
      </c>
      <c r="X188" s="61">
        <v>1.1</v>
      </c>
    </row>
    <row r="189" spans="2:24" ht="12.75">
      <c r="B189" s="62"/>
      <c r="D189" s="63"/>
      <c r="F189" s="62"/>
      <c r="H189" s="63"/>
      <c r="J189" s="62"/>
      <c r="L189" s="63"/>
      <c r="N189" s="62"/>
      <c r="P189" s="63"/>
      <c r="R189" s="62"/>
      <c r="T189" s="63"/>
      <c r="V189" s="62"/>
      <c r="X189" s="63"/>
    </row>
    <row r="190" spans="2:24" ht="76.5">
      <c r="B190" s="58">
        <v>90</v>
      </c>
      <c r="C190" s="59" t="s">
        <v>301</v>
      </c>
      <c r="D190" s="60">
        <v>8160</v>
      </c>
      <c r="F190" s="58">
        <v>88</v>
      </c>
      <c r="G190" s="59" t="s">
        <v>152</v>
      </c>
      <c r="H190" s="58" t="s">
        <v>572</v>
      </c>
      <c r="J190" s="58">
        <v>90</v>
      </c>
      <c r="K190" s="59" t="s">
        <v>118</v>
      </c>
      <c r="L190" s="61">
        <v>0.291</v>
      </c>
      <c r="N190" s="58">
        <v>90</v>
      </c>
      <c r="O190" s="59" t="s">
        <v>122</v>
      </c>
      <c r="P190" s="61">
        <v>0.045</v>
      </c>
      <c r="R190" s="58">
        <v>90</v>
      </c>
      <c r="S190" s="59" t="s">
        <v>25</v>
      </c>
      <c r="T190" s="61">
        <v>0.025</v>
      </c>
      <c r="V190" s="58">
        <v>90</v>
      </c>
      <c r="W190" s="59" t="s">
        <v>564</v>
      </c>
      <c r="X190" s="61">
        <v>1.096</v>
      </c>
    </row>
    <row r="191" spans="2:24" ht="12.75">
      <c r="B191" s="62"/>
      <c r="D191" s="63"/>
      <c r="F191" s="62"/>
      <c r="H191" s="63"/>
      <c r="J191" s="62"/>
      <c r="L191" s="63"/>
      <c r="N191" s="62"/>
      <c r="P191" s="63"/>
      <c r="R191" s="62"/>
      <c r="T191" s="63"/>
      <c r="V191" s="62"/>
      <c r="X191" s="63"/>
    </row>
    <row r="192" spans="2:24" ht="51">
      <c r="B192" s="58">
        <v>91</v>
      </c>
      <c r="C192" s="59" t="s">
        <v>146</v>
      </c>
      <c r="D192" s="60">
        <v>7990</v>
      </c>
      <c r="F192" s="58">
        <v>91</v>
      </c>
      <c r="G192" s="59" t="s">
        <v>485</v>
      </c>
      <c r="H192" s="58">
        <v>147</v>
      </c>
      <c r="J192" s="58">
        <v>91</v>
      </c>
      <c r="K192" s="59" t="s">
        <v>303</v>
      </c>
      <c r="L192" s="61">
        <v>0.288</v>
      </c>
      <c r="N192" s="58">
        <v>91</v>
      </c>
      <c r="O192" s="59" t="s">
        <v>160</v>
      </c>
      <c r="P192" s="61">
        <v>0.044</v>
      </c>
      <c r="R192" s="58">
        <v>91</v>
      </c>
      <c r="S192" s="59" t="s">
        <v>277</v>
      </c>
      <c r="T192" s="61">
        <v>0.024</v>
      </c>
      <c r="V192" s="58">
        <v>91</v>
      </c>
      <c r="W192" s="59" t="s">
        <v>565</v>
      </c>
      <c r="X192" s="61">
        <v>1.092</v>
      </c>
    </row>
    <row r="193" spans="2:24" ht="12.75">
      <c r="B193" s="62"/>
      <c r="D193" s="63"/>
      <c r="F193" s="62"/>
      <c r="H193" s="63"/>
      <c r="J193" s="62"/>
      <c r="L193" s="63"/>
      <c r="N193" s="62"/>
      <c r="P193" s="63"/>
      <c r="R193" s="62"/>
      <c r="T193" s="63"/>
      <c r="V193" s="62"/>
      <c r="X193" s="63"/>
    </row>
    <row r="194" spans="2:24" ht="51">
      <c r="B194" s="58">
        <v>92</v>
      </c>
      <c r="C194" s="59" t="s">
        <v>384</v>
      </c>
      <c r="D194" s="60">
        <v>7969</v>
      </c>
      <c r="F194" s="58">
        <v>92</v>
      </c>
      <c r="G194" s="59" t="s">
        <v>237</v>
      </c>
      <c r="H194" s="58">
        <v>145</v>
      </c>
      <c r="J194" s="58">
        <v>92</v>
      </c>
      <c r="K194" s="59" t="s">
        <v>487</v>
      </c>
      <c r="L194" s="61">
        <v>0.287</v>
      </c>
      <c r="N194" s="58">
        <v>91</v>
      </c>
      <c r="O194" s="59" t="s">
        <v>261</v>
      </c>
      <c r="P194" s="61">
        <v>0.044</v>
      </c>
      <c r="R194" s="58">
        <v>92</v>
      </c>
      <c r="S194" s="59" t="s">
        <v>19</v>
      </c>
      <c r="T194" s="61">
        <v>0.023</v>
      </c>
      <c r="V194" s="58">
        <v>92</v>
      </c>
      <c r="W194" s="59" t="s">
        <v>154</v>
      </c>
      <c r="X194" s="61">
        <v>1.089</v>
      </c>
    </row>
    <row r="195" spans="2:24" ht="12.75">
      <c r="B195" s="62"/>
      <c r="D195" s="63"/>
      <c r="F195" s="62"/>
      <c r="H195" s="63"/>
      <c r="J195" s="62"/>
      <c r="L195" s="63"/>
      <c r="N195" s="62"/>
      <c r="P195" s="63"/>
      <c r="R195" s="62"/>
      <c r="T195" s="63"/>
      <c r="V195" s="62"/>
      <c r="X195" s="63"/>
    </row>
    <row r="196" spans="2:24" ht="25.5">
      <c r="B196" s="58">
        <v>93</v>
      </c>
      <c r="C196" s="59" t="s">
        <v>154</v>
      </c>
      <c r="D196" s="60">
        <v>7737</v>
      </c>
      <c r="F196" s="58">
        <v>92</v>
      </c>
      <c r="G196" s="59" t="s">
        <v>104</v>
      </c>
      <c r="H196" s="58">
        <v>145</v>
      </c>
      <c r="J196" s="58">
        <v>93</v>
      </c>
      <c r="K196" s="59" t="s">
        <v>491</v>
      </c>
      <c r="L196" s="61">
        <v>0.284</v>
      </c>
      <c r="N196" s="58">
        <v>91</v>
      </c>
      <c r="O196" s="59" t="s">
        <v>275</v>
      </c>
      <c r="P196" s="61">
        <v>0.044</v>
      </c>
      <c r="R196" s="58">
        <v>93</v>
      </c>
      <c r="S196" s="59" t="s">
        <v>174</v>
      </c>
      <c r="T196" s="61">
        <v>0.022</v>
      </c>
      <c r="V196" s="58">
        <v>93</v>
      </c>
      <c r="W196" s="59" t="s">
        <v>114</v>
      </c>
      <c r="X196" s="61">
        <v>1.084</v>
      </c>
    </row>
    <row r="197" spans="2:24" ht="12.75">
      <c r="B197" s="62"/>
      <c r="D197" s="63"/>
      <c r="F197" s="62"/>
      <c r="H197" s="63"/>
      <c r="J197" s="62"/>
      <c r="L197" s="63"/>
      <c r="N197" s="62"/>
      <c r="P197" s="63"/>
      <c r="R197" s="62"/>
      <c r="T197" s="63"/>
      <c r="V197" s="62"/>
      <c r="X197" s="63"/>
    </row>
    <row r="198" spans="2:24" ht="63.75">
      <c r="B198" s="58">
        <v>94</v>
      </c>
      <c r="C198" s="59" t="s">
        <v>573</v>
      </c>
      <c r="D198" s="60">
        <v>7724</v>
      </c>
      <c r="F198" s="58">
        <v>94</v>
      </c>
      <c r="G198" s="59" t="s">
        <v>182</v>
      </c>
      <c r="H198" s="58">
        <v>141</v>
      </c>
      <c r="J198" s="58">
        <v>94</v>
      </c>
      <c r="K198" s="59" t="s">
        <v>112</v>
      </c>
      <c r="L198" s="61">
        <v>0.282</v>
      </c>
      <c r="N198" s="58">
        <v>91</v>
      </c>
      <c r="O198" s="59" t="s">
        <v>148</v>
      </c>
      <c r="P198" s="61">
        <v>0.044</v>
      </c>
      <c r="R198" s="58">
        <v>93</v>
      </c>
      <c r="S198" s="59" t="s">
        <v>498</v>
      </c>
      <c r="T198" s="61">
        <v>0.022</v>
      </c>
      <c r="V198" s="58">
        <v>94</v>
      </c>
      <c r="W198" s="59" t="s">
        <v>492</v>
      </c>
      <c r="X198" s="61">
        <v>1.081</v>
      </c>
    </row>
    <row r="199" spans="2:24" ht="12.75">
      <c r="B199" s="62"/>
      <c r="D199" s="63"/>
      <c r="F199" s="62"/>
      <c r="H199" s="63"/>
      <c r="J199" s="62"/>
      <c r="L199" s="63"/>
      <c r="N199" s="62"/>
      <c r="P199" s="63"/>
      <c r="R199" s="62"/>
      <c r="T199" s="63"/>
      <c r="V199" s="62"/>
      <c r="X199" s="63"/>
    </row>
    <row r="200" spans="2:24" ht="38.25">
      <c r="B200" s="58">
        <v>95</v>
      </c>
      <c r="C200" s="59" t="s">
        <v>269</v>
      </c>
      <c r="D200" s="60">
        <v>7710</v>
      </c>
      <c r="F200" s="58">
        <v>95</v>
      </c>
      <c r="G200" s="59" t="s">
        <v>130</v>
      </c>
      <c r="H200" s="58">
        <v>140</v>
      </c>
      <c r="J200" s="58">
        <v>95</v>
      </c>
      <c r="K200" s="59" t="s">
        <v>498</v>
      </c>
      <c r="L200" s="61">
        <v>0.276</v>
      </c>
      <c r="N200" s="58">
        <v>95</v>
      </c>
      <c r="O200" s="59" t="s">
        <v>281</v>
      </c>
      <c r="P200" s="61">
        <v>0.043</v>
      </c>
      <c r="R200" s="58">
        <v>93</v>
      </c>
      <c r="S200" s="59" t="s">
        <v>14</v>
      </c>
      <c r="T200" s="61">
        <v>0.022</v>
      </c>
      <c r="V200" s="58">
        <v>95</v>
      </c>
      <c r="W200" s="59" t="s">
        <v>479</v>
      </c>
      <c r="X200" s="58" t="s">
        <v>574</v>
      </c>
    </row>
    <row r="201" spans="2:24" ht="12.75">
      <c r="B201" s="62"/>
      <c r="D201" s="63"/>
      <c r="F201" s="62"/>
      <c r="H201" s="63"/>
      <c r="J201" s="62"/>
      <c r="L201" s="63"/>
      <c r="N201" s="62"/>
      <c r="P201" s="63"/>
      <c r="R201" s="62"/>
      <c r="T201" s="63"/>
      <c r="V201" s="62"/>
      <c r="X201" s="63"/>
    </row>
    <row r="202" spans="2:24" ht="38.25">
      <c r="B202" s="58">
        <v>96</v>
      </c>
      <c r="C202" s="59" t="s">
        <v>100</v>
      </c>
      <c r="D202" s="60">
        <v>7620</v>
      </c>
      <c r="F202" s="58">
        <v>95</v>
      </c>
      <c r="G202" s="59" t="s">
        <v>568</v>
      </c>
      <c r="H202" s="58">
        <v>140</v>
      </c>
      <c r="J202" s="58">
        <v>95</v>
      </c>
      <c r="K202" s="59" t="s">
        <v>488</v>
      </c>
      <c r="L202" s="61">
        <v>0.276</v>
      </c>
      <c r="N202" s="58">
        <v>95</v>
      </c>
      <c r="O202" s="59" t="s">
        <v>299</v>
      </c>
      <c r="P202" s="61">
        <v>0.043</v>
      </c>
      <c r="R202" s="58">
        <v>96</v>
      </c>
      <c r="S202" s="59" t="s">
        <v>29</v>
      </c>
      <c r="T202" s="61">
        <v>0.021</v>
      </c>
      <c r="V202" s="58">
        <v>96</v>
      </c>
      <c r="W202" s="59" t="s">
        <v>239</v>
      </c>
      <c r="X202" s="61">
        <v>1.073</v>
      </c>
    </row>
    <row r="203" spans="2:24" ht="12.75">
      <c r="B203" s="62"/>
      <c r="D203" s="63"/>
      <c r="F203" s="62"/>
      <c r="H203" s="63"/>
      <c r="J203" s="62"/>
      <c r="L203" s="63"/>
      <c r="N203" s="62"/>
      <c r="P203" s="63"/>
      <c r="R203" s="62"/>
      <c r="T203" s="63"/>
      <c r="V203" s="62"/>
      <c r="X203" s="63"/>
    </row>
    <row r="204" spans="2:24" ht="38.25">
      <c r="B204" s="58">
        <v>97</v>
      </c>
      <c r="C204" s="59" t="s">
        <v>283</v>
      </c>
      <c r="D204" s="60">
        <v>7227</v>
      </c>
      <c r="F204" s="58">
        <v>97</v>
      </c>
      <c r="G204" s="59" t="s">
        <v>334</v>
      </c>
      <c r="H204" s="58">
        <v>139</v>
      </c>
      <c r="J204" s="58">
        <v>97</v>
      </c>
      <c r="K204" s="59" t="s">
        <v>275</v>
      </c>
      <c r="L204" s="61">
        <v>0.269</v>
      </c>
      <c r="N204" s="58">
        <v>97</v>
      </c>
      <c r="O204" s="59" t="s">
        <v>76</v>
      </c>
      <c r="P204" s="61">
        <v>0.042</v>
      </c>
      <c r="R204" s="58">
        <v>96</v>
      </c>
      <c r="S204" s="59" t="s">
        <v>367</v>
      </c>
      <c r="T204" s="61">
        <v>0.021</v>
      </c>
      <c r="V204" s="58">
        <v>96</v>
      </c>
      <c r="W204" s="59" t="s">
        <v>486</v>
      </c>
      <c r="X204" s="61">
        <v>1.073</v>
      </c>
    </row>
    <row r="205" spans="2:24" ht="12.75">
      <c r="B205" s="62"/>
      <c r="D205" s="63"/>
      <c r="F205" s="62"/>
      <c r="H205" s="63"/>
      <c r="J205" s="62"/>
      <c r="L205" s="63"/>
      <c r="N205" s="62"/>
      <c r="P205" s="63"/>
      <c r="R205" s="62"/>
      <c r="T205" s="63"/>
      <c r="V205" s="62"/>
      <c r="X205" s="63"/>
    </row>
    <row r="206" spans="2:24" ht="38.25">
      <c r="B206" s="58">
        <v>98</v>
      </c>
      <c r="C206" s="59" t="s">
        <v>320</v>
      </c>
      <c r="D206" s="60">
        <v>7135</v>
      </c>
      <c r="F206" s="58">
        <v>98</v>
      </c>
      <c r="G206" s="59" t="s">
        <v>336</v>
      </c>
      <c r="H206" s="58">
        <v>138</v>
      </c>
      <c r="J206" s="58">
        <v>98</v>
      </c>
      <c r="K206" s="59" t="s">
        <v>525</v>
      </c>
      <c r="L206" s="61">
        <v>0.268</v>
      </c>
      <c r="N206" s="58">
        <v>97</v>
      </c>
      <c r="O206" s="59" t="s">
        <v>336</v>
      </c>
      <c r="P206" s="61">
        <v>0.042</v>
      </c>
      <c r="R206" s="58">
        <v>98</v>
      </c>
      <c r="S206" s="59" t="s">
        <v>324</v>
      </c>
      <c r="T206" s="61">
        <v>0.02</v>
      </c>
      <c r="V206" s="58">
        <v>98</v>
      </c>
      <c r="W206" s="59" t="s">
        <v>92</v>
      </c>
      <c r="X206" s="61">
        <v>1.072</v>
      </c>
    </row>
    <row r="207" spans="2:24" ht="12.75">
      <c r="B207" s="62"/>
      <c r="D207" s="63"/>
      <c r="F207" s="62"/>
      <c r="H207" s="63"/>
      <c r="J207" s="62"/>
      <c r="L207" s="63"/>
      <c r="N207" s="62"/>
      <c r="P207" s="63"/>
      <c r="R207" s="62"/>
      <c r="T207" s="63"/>
      <c r="V207" s="62"/>
      <c r="X207" s="63"/>
    </row>
    <row r="208" spans="2:24" ht="51">
      <c r="B208" s="58">
        <v>99</v>
      </c>
      <c r="C208" s="59" t="s">
        <v>568</v>
      </c>
      <c r="D208" s="60">
        <v>7120</v>
      </c>
      <c r="F208" s="58">
        <v>99</v>
      </c>
      <c r="G208" s="59" t="s">
        <v>532</v>
      </c>
      <c r="H208" s="58">
        <v>133</v>
      </c>
      <c r="J208" s="58">
        <v>99</v>
      </c>
      <c r="K208" s="59" t="s">
        <v>164</v>
      </c>
      <c r="L208" s="61">
        <v>0.265</v>
      </c>
      <c r="N208" s="58">
        <v>99</v>
      </c>
      <c r="O208" s="59" t="s">
        <v>519</v>
      </c>
      <c r="P208" s="61">
        <v>0.041</v>
      </c>
      <c r="R208" s="58">
        <v>99</v>
      </c>
      <c r="S208" s="59" t="s">
        <v>8</v>
      </c>
      <c r="T208" s="61">
        <v>0.018</v>
      </c>
      <c r="V208" s="58">
        <v>99</v>
      </c>
      <c r="W208" s="59" t="s">
        <v>248</v>
      </c>
      <c r="X208" s="61">
        <v>1.066</v>
      </c>
    </row>
    <row r="209" spans="2:24" ht="12.75">
      <c r="B209" s="62"/>
      <c r="D209" s="63"/>
      <c r="F209" s="62"/>
      <c r="H209" s="63"/>
      <c r="J209" s="62"/>
      <c r="L209" s="63"/>
      <c r="N209" s="62"/>
      <c r="P209" s="63"/>
      <c r="R209" s="62"/>
      <c r="T209" s="63"/>
      <c r="V209" s="62"/>
      <c r="X209" s="63"/>
    </row>
    <row r="210" spans="2:24" ht="25.5">
      <c r="B210" s="58">
        <v>100</v>
      </c>
      <c r="C210" s="59" t="s">
        <v>67</v>
      </c>
      <c r="D210" s="60">
        <v>7054</v>
      </c>
      <c r="F210" s="58">
        <v>100</v>
      </c>
      <c r="G210" s="59" t="s">
        <v>217</v>
      </c>
      <c r="H210" s="58">
        <v>132</v>
      </c>
      <c r="J210" s="58">
        <v>100</v>
      </c>
      <c r="K210" s="59" t="s">
        <v>8</v>
      </c>
      <c r="L210" s="61">
        <v>0.262</v>
      </c>
      <c r="N210" s="58">
        <v>99</v>
      </c>
      <c r="O210" s="59" t="s">
        <v>118</v>
      </c>
      <c r="P210" s="61">
        <v>0.041</v>
      </c>
      <c r="R210" s="58">
        <v>99</v>
      </c>
      <c r="S210" s="59" t="s">
        <v>522</v>
      </c>
      <c r="T210" s="61">
        <v>0.018</v>
      </c>
      <c r="V210" s="58">
        <v>100</v>
      </c>
      <c r="W210" s="59" t="s">
        <v>194</v>
      </c>
      <c r="X210" s="61">
        <v>1.061</v>
      </c>
    </row>
    <row r="211" spans="2:24" ht="12.75">
      <c r="B211" s="62"/>
      <c r="D211" s="63"/>
      <c r="F211" s="62"/>
      <c r="H211" s="63"/>
      <c r="J211" s="62"/>
      <c r="L211" s="63"/>
      <c r="N211" s="62"/>
      <c r="P211" s="63"/>
      <c r="R211" s="62"/>
      <c r="T211" s="63"/>
      <c r="V211" s="62"/>
      <c r="X211" s="63"/>
    </row>
    <row r="212" spans="2:24" ht="25.5">
      <c r="B212" s="58">
        <v>101</v>
      </c>
      <c r="C212" s="59" t="s">
        <v>275</v>
      </c>
      <c r="D212" s="60">
        <v>6998</v>
      </c>
      <c r="F212" s="58">
        <v>101</v>
      </c>
      <c r="G212" s="59" t="s">
        <v>6</v>
      </c>
      <c r="H212" s="58">
        <v>131</v>
      </c>
      <c r="J212" s="58">
        <v>101</v>
      </c>
      <c r="K212" s="59" t="s">
        <v>108</v>
      </c>
      <c r="L212" s="61">
        <v>0.261</v>
      </c>
      <c r="N212" s="58">
        <v>101</v>
      </c>
      <c r="O212" s="59" t="s">
        <v>295</v>
      </c>
      <c r="P212" s="61">
        <v>0.04</v>
      </c>
      <c r="R212" s="58">
        <v>99</v>
      </c>
      <c r="S212" s="59" t="s">
        <v>248</v>
      </c>
      <c r="T212" s="61">
        <v>0.018</v>
      </c>
      <c r="V212" s="58">
        <v>100</v>
      </c>
      <c r="W212" s="59" t="s">
        <v>334</v>
      </c>
      <c r="X212" s="61">
        <v>1.061</v>
      </c>
    </row>
    <row r="213" spans="2:24" ht="12.75">
      <c r="B213" s="62"/>
      <c r="D213" s="63"/>
      <c r="F213" s="62"/>
      <c r="H213" s="63"/>
      <c r="J213" s="62"/>
      <c r="L213" s="63"/>
      <c r="N213" s="62"/>
      <c r="P213" s="63"/>
      <c r="R213" s="62"/>
      <c r="T213" s="63"/>
      <c r="V213" s="62"/>
      <c r="X213" s="63"/>
    </row>
    <row r="214" spans="2:24" ht="25.5">
      <c r="B214" s="58">
        <v>102</v>
      </c>
      <c r="C214" s="59" t="s">
        <v>164</v>
      </c>
      <c r="D214" s="60">
        <v>6676</v>
      </c>
      <c r="F214" s="58">
        <v>102</v>
      </c>
      <c r="G214" s="59" t="s">
        <v>74</v>
      </c>
      <c r="H214" s="58">
        <v>128</v>
      </c>
      <c r="J214" s="58">
        <v>102</v>
      </c>
      <c r="K214" s="59" t="s">
        <v>141</v>
      </c>
      <c r="L214" s="61">
        <v>0.253</v>
      </c>
      <c r="N214" s="58">
        <v>102</v>
      </c>
      <c r="O214" s="59" t="s">
        <v>137</v>
      </c>
      <c r="P214" s="61">
        <v>0.039</v>
      </c>
      <c r="R214" s="58">
        <v>99</v>
      </c>
      <c r="S214" s="59" t="s">
        <v>261</v>
      </c>
      <c r="T214" s="61">
        <v>0.018</v>
      </c>
      <c r="V214" s="58">
        <v>102</v>
      </c>
      <c r="W214" s="59" t="s">
        <v>69</v>
      </c>
      <c r="X214" s="61">
        <v>1.059</v>
      </c>
    </row>
    <row r="215" spans="2:24" ht="12.75">
      <c r="B215" s="62"/>
      <c r="D215" s="63"/>
      <c r="F215" s="62"/>
      <c r="H215" s="63"/>
      <c r="J215" s="62"/>
      <c r="L215" s="63"/>
      <c r="N215" s="62"/>
      <c r="P215" s="63"/>
      <c r="R215" s="62"/>
      <c r="T215" s="63"/>
      <c r="V215" s="62"/>
      <c r="X215" s="63"/>
    </row>
    <row r="216" spans="2:24" ht="38.25">
      <c r="B216" s="58">
        <v>103</v>
      </c>
      <c r="C216" s="59" t="s">
        <v>156</v>
      </c>
      <c r="D216" s="60">
        <v>6555</v>
      </c>
      <c r="F216" s="58">
        <v>103</v>
      </c>
      <c r="G216" s="59" t="s">
        <v>69</v>
      </c>
      <c r="H216" s="58">
        <v>126</v>
      </c>
      <c r="J216" s="58">
        <v>103</v>
      </c>
      <c r="K216" s="59" t="s">
        <v>297</v>
      </c>
      <c r="L216" s="61">
        <v>0.251</v>
      </c>
      <c r="N216" s="58">
        <v>102</v>
      </c>
      <c r="O216" s="59" t="s">
        <v>4</v>
      </c>
      <c r="P216" s="61">
        <v>0.039</v>
      </c>
      <c r="R216" s="58">
        <v>103</v>
      </c>
      <c r="S216" s="59" t="s">
        <v>176</v>
      </c>
      <c r="T216" s="61">
        <v>0.017</v>
      </c>
      <c r="V216" s="58">
        <v>102</v>
      </c>
      <c r="W216" s="59" t="s">
        <v>82</v>
      </c>
      <c r="X216" s="61">
        <v>1.059</v>
      </c>
    </row>
    <row r="217" spans="2:24" ht="12.75">
      <c r="B217" s="62"/>
      <c r="D217" s="63"/>
      <c r="F217" s="62"/>
      <c r="H217" s="63"/>
      <c r="J217" s="62"/>
      <c r="L217" s="63"/>
      <c r="N217" s="62"/>
      <c r="P217" s="63"/>
      <c r="R217" s="62"/>
      <c r="T217" s="63"/>
      <c r="V217" s="62"/>
      <c r="X217" s="63"/>
    </row>
    <row r="218" spans="2:24" ht="63.75">
      <c r="B218" s="58">
        <v>104</v>
      </c>
      <c r="C218" s="59" t="s">
        <v>86</v>
      </c>
      <c r="D218" s="60">
        <v>6111</v>
      </c>
      <c r="F218" s="58">
        <v>103</v>
      </c>
      <c r="G218" s="59" t="s">
        <v>222</v>
      </c>
      <c r="H218" s="58">
        <v>126</v>
      </c>
      <c r="J218" s="58">
        <v>103</v>
      </c>
      <c r="K218" s="59" t="s">
        <v>98</v>
      </c>
      <c r="L218" s="61">
        <v>0.251</v>
      </c>
      <c r="N218" s="58">
        <v>102</v>
      </c>
      <c r="O218" s="59" t="s">
        <v>126</v>
      </c>
      <c r="P218" s="61">
        <v>0.039</v>
      </c>
      <c r="R218" s="58">
        <v>103</v>
      </c>
      <c r="S218" s="59" t="s">
        <v>573</v>
      </c>
      <c r="T218" s="61">
        <v>0.017</v>
      </c>
      <c r="V218" s="58">
        <v>104</v>
      </c>
      <c r="W218" s="59" t="s">
        <v>523</v>
      </c>
      <c r="X218" s="61">
        <v>1.049</v>
      </c>
    </row>
    <row r="219" spans="2:24" ht="12.75">
      <c r="B219" s="62"/>
      <c r="D219" s="63"/>
      <c r="F219" s="62"/>
      <c r="H219" s="63"/>
      <c r="J219" s="62"/>
      <c r="L219" s="63"/>
      <c r="N219" s="62"/>
      <c r="P219" s="63"/>
      <c r="R219" s="62"/>
      <c r="T219" s="63"/>
      <c r="V219" s="62"/>
      <c r="X219" s="63"/>
    </row>
    <row r="220" spans="2:24" ht="25.5">
      <c r="B220" s="58">
        <v>105</v>
      </c>
      <c r="C220" s="59" t="s">
        <v>297</v>
      </c>
      <c r="D220" s="60">
        <v>6105</v>
      </c>
      <c r="F220" s="58">
        <v>105</v>
      </c>
      <c r="G220" s="59" t="s">
        <v>322</v>
      </c>
      <c r="H220" s="58">
        <v>125</v>
      </c>
      <c r="J220" s="58">
        <v>105</v>
      </c>
      <c r="K220" s="59" t="s">
        <v>215</v>
      </c>
      <c r="L220" s="61">
        <v>0.25</v>
      </c>
      <c r="N220" s="58">
        <v>105</v>
      </c>
      <c r="O220" s="59" t="s">
        <v>362</v>
      </c>
      <c r="P220" s="61">
        <v>0.038</v>
      </c>
      <c r="R220" s="58">
        <v>103</v>
      </c>
      <c r="S220" s="59" t="s">
        <v>203</v>
      </c>
      <c r="T220" s="61">
        <v>0.017</v>
      </c>
      <c r="V220" s="58">
        <v>105</v>
      </c>
      <c r="W220" s="59" t="s">
        <v>116</v>
      </c>
      <c r="X220" s="61">
        <v>1.045</v>
      </c>
    </row>
    <row r="221" spans="2:24" ht="12.75">
      <c r="B221" s="62"/>
      <c r="D221" s="63"/>
      <c r="F221" s="62"/>
      <c r="H221" s="63"/>
      <c r="J221" s="62"/>
      <c r="L221" s="63"/>
      <c r="N221" s="62"/>
      <c r="P221" s="63"/>
      <c r="R221" s="62"/>
      <c r="T221" s="63"/>
      <c r="V221" s="62"/>
      <c r="X221" s="63"/>
    </row>
    <row r="222" spans="2:24" ht="51">
      <c r="B222" s="58">
        <v>106</v>
      </c>
      <c r="C222" s="59" t="s">
        <v>371</v>
      </c>
      <c r="D222" s="60">
        <v>6008</v>
      </c>
      <c r="F222" s="58">
        <v>106</v>
      </c>
      <c r="G222" s="59" t="s">
        <v>519</v>
      </c>
      <c r="H222" s="58">
        <v>124</v>
      </c>
      <c r="J222" s="58">
        <v>106</v>
      </c>
      <c r="K222" s="59" t="s">
        <v>494</v>
      </c>
      <c r="L222" s="61">
        <v>0.248</v>
      </c>
      <c r="N222" s="58">
        <v>105</v>
      </c>
      <c r="O222" s="59" t="s">
        <v>233</v>
      </c>
      <c r="P222" s="61">
        <v>0.038</v>
      </c>
      <c r="R222" s="58">
        <v>106</v>
      </c>
      <c r="S222" s="59" t="s">
        <v>303</v>
      </c>
      <c r="T222" s="58" t="s">
        <v>575</v>
      </c>
      <c r="V222" s="58">
        <v>106</v>
      </c>
      <c r="W222" s="59" t="s">
        <v>203</v>
      </c>
      <c r="X222" s="61">
        <v>1.04</v>
      </c>
    </row>
    <row r="223" spans="2:24" ht="12.75">
      <c r="B223" s="62"/>
      <c r="D223" s="63"/>
      <c r="F223" s="62"/>
      <c r="H223" s="63"/>
      <c r="J223" s="62"/>
      <c r="L223" s="63"/>
      <c r="N223" s="62"/>
      <c r="P223" s="63"/>
      <c r="R223" s="62"/>
      <c r="T223" s="63"/>
      <c r="V223" s="62"/>
      <c r="X223" s="63"/>
    </row>
    <row r="224" spans="2:24" ht="51">
      <c r="B224" s="58">
        <v>107</v>
      </c>
      <c r="C224" s="59" t="s">
        <v>162</v>
      </c>
      <c r="D224" s="58" t="s">
        <v>576</v>
      </c>
      <c r="F224" s="58">
        <v>107</v>
      </c>
      <c r="G224" s="59" t="s">
        <v>492</v>
      </c>
      <c r="H224" s="58">
        <v>123</v>
      </c>
      <c r="J224" s="58">
        <v>107</v>
      </c>
      <c r="K224" s="59" t="s">
        <v>230</v>
      </c>
      <c r="L224" s="61">
        <v>0.246</v>
      </c>
      <c r="N224" s="58">
        <v>107</v>
      </c>
      <c r="O224" s="59" t="s">
        <v>222</v>
      </c>
      <c r="P224" s="61">
        <v>0.037</v>
      </c>
      <c r="R224" s="58">
        <v>107</v>
      </c>
      <c r="S224" s="59" t="s">
        <v>271</v>
      </c>
      <c r="T224" s="61">
        <v>0.014</v>
      </c>
      <c r="V224" s="58">
        <v>107</v>
      </c>
      <c r="W224" s="59" t="s">
        <v>128</v>
      </c>
      <c r="X224" s="61">
        <v>1.037</v>
      </c>
    </row>
    <row r="225" spans="2:24" ht="12.75">
      <c r="B225" s="62"/>
      <c r="D225" s="63"/>
      <c r="F225" s="62"/>
      <c r="H225" s="63"/>
      <c r="J225" s="62"/>
      <c r="L225" s="63"/>
      <c r="N225" s="62"/>
      <c r="P225" s="63"/>
      <c r="R225" s="62"/>
      <c r="T225" s="63"/>
      <c r="V225" s="62"/>
      <c r="X225" s="63"/>
    </row>
    <row r="226" spans="2:24" ht="51">
      <c r="B226" s="58">
        <v>108</v>
      </c>
      <c r="C226" s="59" t="s">
        <v>4</v>
      </c>
      <c r="D226" s="60">
        <v>5971</v>
      </c>
      <c r="F226" s="58">
        <v>108</v>
      </c>
      <c r="G226" s="59" t="s">
        <v>116</v>
      </c>
      <c r="H226" s="58">
        <v>121</v>
      </c>
      <c r="J226" s="58">
        <v>108</v>
      </c>
      <c r="K226" s="59" t="s">
        <v>194</v>
      </c>
      <c r="L226" s="61">
        <v>0.242</v>
      </c>
      <c r="N226" s="58">
        <v>107</v>
      </c>
      <c r="O226" s="59" t="s">
        <v>96</v>
      </c>
      <c r="P226" s="61">
        <v>0.037</v>
      </c>
      <c r="R226" s="58">
        <v>107</v>
      </c>
      <c r="S226" s="59" t="s">
        <v>487</v>
      </c>
      <c r="T226" s="61">
        <v>0.014</v>
      </c>
      <c r="V226" s="58">
        <v>107</v>
      </c>
      <c r="W226" s="59" t="s">
        <v>314</v>
      </c>
      <c r="X226" s="61">
        <v>1.037</v>
      </c>
    </row>
    <row r="227" spans="2:24" ht="12.75">
      <c r="B227" s="62"/>
      <c r="D227" s="63"/>
      <c r="F227" s="62"/>
      <c r="H227" s="63"/>
      <c r="J227" s="62"/>
      <c r="L227" s="63"/>
      <c r="N227" s="62"/>
      <c r="P227" s="63"/>
      <c r="R227" s="62"/>
      <c r="T227" s="63"/>
      <c r="V227" s="62"/>
      <c r="X227" s="63"/>
    </row>
    <row r="228" spans="2:24" ht="25.5">
      <c r="B228" s="58">
        <v>109</v>
      </c>
      <c r="C228" s="59" t="s">
        <v>362</v>
      </c>
      <c r="D228" s="60">
        <v>5834</v>
      </c>
      <c r="F228" s="58">
        <v>108</v>
      </c>
      <c r="G228" s="59" t="s">
        <v>219</v>
      </c>
      <c r="H228" s="58">
        <v>121</v>
      </c>
      <c r="J228" s="58">
        <v>109</v>
      </c>
      <c r="K228" s="59" t="s">
        <v>239</v>
      </c>
      <c r="L228" s="61">
        <v>0.235</v>
      </c>
      <c r="N228" s="58">
        <v>107</v>
      </c>
      <c r="O228" s="59" t="s">
        <v>354</v>
      </c>
      <c r="P228" s="61">
        <v>0.037</v>
      </c>
      <c r="R228" s="58">
        <v>107</v>
      </c>
      <c r="S228" s="59" t="s">
        <v>314</v>
      </c>
      <c r="T228" s="61">
        <v>0.014</v>
      </c>
      <c r="V228" s="58">
        <v>109</v>
      </c>
      <c r="W228" s="59" t="s">
        <v>283</v>
      </c>
      <c r="X228" s="61">
        <v>1.036</v>
      </c>
    </row>
    <row r="229" spans="2:24" ht="12.75">
      <c r="B229" s="62"/>
      <c r="D229" s="63"/>
      <c r="F229" s="62"/>
      <c r="H229" s="63"/>
      <c r="J229" s="62"/>
      <c r="L229" s="63"/>
      <c r="N229" s="62"/>
      <c r="P229" s="63"/>
      <c r="R229" s="62"/>
      <c r="T229" s="63"/>
      <c r="V229" s="62"/>
      <c r="X229" s="63"/>
    </row>
    <row r="230" spans="2:24" ht="51">
      <c r="B230" s="58">
        <v>110</v>
      </c>
      <c r="C230" s="59" t="s">
        <v>37</v>
      </c>
      <c r="D230" s="60">
        <v>5709</v>
      </c>
      <c r="F230" s="58">
        <v>110</v>
      </c>
      <c r="G230" s="59" t="s">
        <v>500</v>
      </c>
      <c r="H230" s="58" t="s">
        <v>577</v>
      </c>
      <c r="J230" s="58">
        <v>110</v>
      </c>
      <c r="K230" s="59" t="s">
        <v>369</v>
      </c>
      <c r="L230" s="61">
        <v>0.232</v>
      </c>
      <c r="N230" s="58">
        <v>110</v>
      </c>
      <c r="O230" s="59" t="s">
        <v>565</v>
      </c>
      <c r="P230" s="61">
        <v>0.036</v>
      </c>
      <c r="R230" s="58">
        <v>110</v>
      </c>
      <c r="S230" s="59" t="s">
        <v>256</v>
      </c>
      <c r="T230" s="61">
        <v>0.013</v>
      </c>
      <c r="V230" s="58">
        <v>110</v>
      </c>
      <c r="W230" s="59" t="s">
        <v>152</v>
      </c>
      <c r="X230" s="61">
        <v>1.028</v>
      </c>
    </row>
    <row r="231" spans="2:24" ht="12.75">
      <c r="B231" s="62"/>
      <c r="D231" s="63"/>
      <c r="F231" s="62"/>
      <c r="H231" s="63"/>
      <c r="J231" s="62"/>
      <c r="L231" s="63"/>
      <c r="N231" s="62"/>
      <c r="P231" s="63"/>
      <c r="R231" s="62"/>
      <c r="T231" s="63"/>
      <c r="V231" s="62"/>
      <c r="X231" s="63"/>
    </row>
    <row r="232" spans="2:24" ht="25.5">
      <c r="B232" s="58">
        <v>111</v>
      </c>
      <c r="C232" s="59" t="s">
        <v>277</v>
      </c>
      <c r="D232" s="60">
        <v>5610</v>
      </c>
      <c r="F232" s="58">
        <v>110</v>
      </c>
      <c r="G232" s="59" t="s">
        <v>14</v>
      </c>
      <c r="H232" s="58">
        <v>120</v>
      </c>
      <c r="J232" s="58">
        <v>111</v>
      </c>
      <c r="K232" s="59" t="s">
        <v>137</v>
      </c>
      <c r="L232" s="61">
        <v>0.231</v>
      </c>
      <c r="N232" s="58">
        <v>111</v>
      </c>
      <c r="O232" s="59" t="s">
        <v>494</v>
      </c>
      <c r="P232" s="61">
        <v>0.035</v>
      </c>
      <c r="R232" s="58">
        <v>110</v>
      </c>
      <c r="S232" s="59" t="s">
        <v>373</v>
      </c>
      <c r="T232" s="61">
        <v>0.013</v>
      </c>
      <c r="V232" s="58">
        <v>110</v>
      </c>
      <c r="W232" s="59" t="s">
        <v>277</v>
      </c>
      <c r="X232" s="61">
        <v>1.028</v>
      </c>
    </row>
    <row r="233" spans="2:24" ht="12.75">
      <c r="B233" s="62"/>
      <c r="D233" s="63"/>
      <c r="F233" s="62"/>
      <c r="H233" s="63"/>
      <c r="J233" s="62"/>
      <c r="L233" s="63"/>
      <c r="N233" s="62"/>
      <c r="P233" s="63"/>
      <c r="R233" s="62"/>
      <c r="T233" s="63"/>
      <c r="V233" s="62"/>
      <c r="X233" s="63"/>
    </row>
    <row r="234" spans="2:24" ht="63.75">
      <c r="B234" s="58">
        <v>112</v>
      </c>
      <c r="C234" s="59" t="s">
        <v>23</v>
      </c>
      <c r="D234" s="60">
        <v>5589</v>
      </c>
      <c r="F234" s="58">
        <v>110</v>
      </c>
      <c r="G234" s="59" t="s">
        <v>367</v>
      </c>
      <c r="H234" s="58">
        <v>120</v>
      </c>
      <c r="J234" s="58">
        <v>111</v>
      </c>
      <c r="K234" s="59" t="s">
        <v>573</v>
      </c>
      <c r="L234" s="61">
        <v>0.231</v>
      </c>
      <c r="N234" s="58">
        <v>111</v>
      </c>
      <c r="O234" s="59" t="s">
        <v>484</v>
      </c>
      <c r="P234" s="61">
        <v>0.035</v>
      </c>
      <c r="R234" s="58">
        <v>110</v>
      </c>
      <c r="S234" s="59" t="s">
        <v>568</v>
      </c>
      <c r="T234" s="61">
        <v>0.013</v>
      </c>
      <c r="V234" s="58">
        <v>112</v>
      </c>
      <c r="W234" s="59" t="s">
        <v>67</v>
      </c>
      <c r="X234" s="61">
        <v>1.027</v>
      </c>
    </row>
    <row r="235" spans="2:24" ht="12.75">
      <c r="B235" s="62"/>
      <c r="D235" s="63"/>
      <c r="F235" s="62"/>
      <c r="H235" s="63"/>
      <c r="J235" s="62"/>
      <c r="L235" s="63"/>
      <c r="N235" s="62"/>
      <c r="P235" s="63"/>
      <c r="R235" s="62"/>
      <c r="T235" s="63"/>
      <c r="V235" s="62"/>
      <c r="X235" s="63"/>
    </row>
    <row r="236" spans="2:24" ht="12.75">
      <c r="B236" s="58">
        <v>113</v>
      </c>
      <c r="C236" s="59" t="s">
        <v>354</v>
      </c>
      <c r="D236" s="60">
        <v>5360</v>
      </c>
      <c r="F236" s="58">
        <v>113</v>
      </c>
      <c r="G236" s="59" t="s">
        <v>31</v>
      </c>
      <c r="H236" s="58">
        <v>118</v>
      </c>
      <c r="J236" s="58">
        <v>113</v>
      </c>
      <c r="K236" s="59" t="s">
        <v>27</v>
      </c>
      <c r="L236" s="61">
        <v>0.227</v>
      </c>
      <c r="N236" s="58">
        <v>113</v>
      </c>
      <c r="O236" s="59" t="s">
        <v>174</v>
      </c>
      <c r="P236" s="61">
        <v>0.034</v>
      </c>
      <c r="R236" s="58">
        <v>113</v>
      </c>
      <c r="S236" s="59" t="s">
        <v>291</v>
      </c>
      <c r="T236" s="61">
        <v>0.012</v>
      </c>
      <c r="V236" s="58">
        <v>113</v>
      </c>
      <c r="W236" s="59" t="s">
        <v>118</v>
      </c>
      <c r="X236" s="61">
        <v>1.024</v>
      </c>
    </row>
    <row r="237" spans="2:24" ht="12.75">
      <c r="B237" s="62"/>
      <c r="D237" s="63"/>
      <c r="F237" s="62"/>
      <c r="H237" s="63"/>
      <c r="J237" s="62"/>
      <c r="L237" s="63"/>
      <c r="N237" s="62"/>
      <c r="P237" s="63"/>
      <c r="R237" s="62"/>
      <c r="T237" s="63"/>
      <c r="V237" s="62"/>
      <c r="X237" s="63"/>
    </row>
    <row r="238" spans="2:24" ht="12.75">
      <c r="B238" s="58">
        <v>114</v>
      </c>
      <c r="C238" s="59" t="s">
        <v>21</v>
      </c>
      <c r="D238" s="60">
        <v>5063</v>
      </c>
      <c r="F238" s="58">
        <v>114</v>
      </c>
      <c r="G238" s="59" t="s">
        <v>233</v>
      </c>
      <c r="H238" s="58">
        <v>114</v>
      </c>
      <c r="J238" s="58">
        <v>114</v>
      </c>
      <c r="K238" s="59" t="s">
        <v>92</v>
      </c>
      <c r="L238" s="61">
        <v>0.226</v>
      </c>
      <c r="N238" s="58">
        <v>113</v>
      </c>
      <c r="O238" s="59" t="s">
        <v>271</v>
      </c>
      <c r="P238" s="61">
        <v>0.034</v>
      </c>
      <c r="R238" s="58">
        <v>114</v>
      </c>
      <c r="S238" s="59" t="s">
        <v>330</v>
      </c>
      <c r="T238" s="61">
        <v>0.011</v>
      </c>
      <c r="V238" s="58">
        <v>114</v>
      </c>
      <c r="W238" s="59" t="s">
        <v>137</v>
      </c>
      <c r="X238" s="61">
        <v>1.022</v>
      </c>
    </row>
    <row r="239" spans="2:24" ht="12.75">
      <c r="B239" s="62"/>
      <c r="D239" s="63"/>
      <c r="F239" s="62"/>
      <c r="H239" s="63"/>
      <c r="J239" s="62"/>
      <c r="L239" s="63"/>
      <c r="N239" s="62"/>
      <c r="P239" s="63"/>
      <c r="R239" s="62"/>
      <c r="T239" s="63"/>
      <c r="V239" s="62"/>
      <c r="X239" s="63"/>
    </row>
    <row r="240" spans="2:24" ht="25.5">
      <c r="B240" s="58">
        <v>115</v>
      </c>
      <c r="C240" s="59" t="s">
        <v>2</v>
      </c>
      <c r="D240" s="60">
        <v>4913</v>
      </c>
      <c r="F240" s="58">
        <v>114</v>
      </c>
      <c r="G240" s="59" t="s">
        <v>190</v>
      </c>
      <c r="H240" s="58">
        <v>114</v>
      </c>
      <c r="J240" s="58">
        <v>114</v>
      </c>
      <c r="K240" s="59" t="s">
        <v>122</v>
      </c>
      <c r="L240" s="61">
        <v>0.226</v>
      </c>
      <c r="N240" s="58">
        <v>113</v>
      </c>
      <c r="O240" s="59" t="s">
        <v>340</v>
      </c>
      <c r="P240" s="61">
        <v>0.034</v>
      </c>
      <c r="R240" s="58">
        <v>115</v>
      </c>
      <c r="S240" s="59" t="s">
        <v>281</v>
      </c>
      <c r="T240" s="61">
        <v>0.01</v>
      </c>
      <c r="V240" s="58">
        <v>114</v>
      </c>
      <c r="W240" s="59" t="s">
        <v>100</v>
      </c>
      <c r="X240" s="61">
        <v>1.022</v>
      </c>
    </row>
    <row r="241" spans="2:24" ht="12.75">
      <c r="B241" s="62"/>
      <c r="D241" s="63"/>
      <c r="F241" s="62"/>
      <c r="H241" s="63"/>
      <c r="J241" s="62"/>
      <c r="L241" s="63"/>
      <c r="N241" s="62"/>
      <c r="P241" s="63"/>
      <c r="R241" s="62"/>
      <c r="T241" s="63"/>
      <c r="V241" s="62"/>
      <c r="X241" s="63"/>
    </row>
    <row r="242" spans="2:24" ht="12.75">
      <c r="B242" s="58">
        <v>116</v>
      </c>
      <c r="C242" s="59" t="s">
        <v>293</v>
      </c>
      <c r="D242" s="60">
        <v>4814</v>
      </c>
      <c r="F242" s="58">
        <v>116</v>
      </c>
      <c r="G242" s="59" t="s">
        <v>194</v>
      </c>
      <c r="H242" s="58">
        <v>111</v>
      </c>
      <c r="J242" s="58">
        <v>114</v>
      </c>
      <c r="K242" s="59" t="s">
        <v>373</v>
      </c>
      <c r="L242" s="61">
        <v>0.226</v>
      </c>
      <c r="N242" s="58">
        <v>113</v>
      </c>
      <c r="O242" s="59" t="s">
        <v>332</v>
      </c>
      <c r="P242" s="61">
        <v>0.034</v>
      </c>
      <c r="R242" s="58">
        <v>115</v>
      </c>
      <c r="S242" s="59" t="s">
        <v>170</v>
      </c>
      <c r="T242" s="61">
        <v>0.01</v>
      </c>
      <c r="V242" s="58">
        <v>116</v>
      </c>
      <c r="W242" s="59" t="s">
        <v>342</v>
      </c>
      <c r="X242" s="61">
        <v>1.015</v>
      </c>
    </row>
    <row r="243" spans="2:24" ht="12.75">
      <c r="B243" s="62"/>
      <c r="D243" s="63"/>
      <c r="F243" s="62"/>
      <c r="H243" s="63"/>
      <c r="J243" s="62"/>
      <c r="L243" s="63"/>
      <c r="N243" s="62"/>
      <c r="P243" s="63"/>
      <c r="R243" s="62"/>
      <c r="T243" s="63"/>
      <c r="V243" s="62"/>
      <c r="X243" s="63"/>
    </row>
    <row r="244" spans="2:24" ht="38.25">
      <c r="B244" s="58">
        <v>117</v>
      </c>
      <c r="C244" s="59" t="s">
        <v>137</v>
      </c>
      <c r="D244" s="60">
        <v>4463</v>
      </c>
      <c r="F244" s="58">
        <v>117</v>
      </c>
      <c r="G244" s="59" t="s">
        <v>376</v>
      </c>
      <c r="H244" s="58">
        <v>110</v>
      </c>
      <c r="J244" s="58">
        <v>114</v>
      </c>
      <c r="K244" s="59" t="s">
        <v>104</v>
      </c>
      <c r="L244" s="61">
        <v>0.226</v>
      </c>
      <c r="N244" s="58">
        <v>117</v>
      </c>
      <c r="O244" s="59" t="s">
        <v>371</v>
      </c>
      <c r="P244" s="61">
        <v>0.033</v>
      </c>
      <c r="R244" s="58">
        <v>115</v>
      </c>
      <c r="S244" s="59" t="s">
        <v>332</v>
      </c>
      <c r="T244" s="61">
        <v>0.01</v>
      </c>
      <c r="V244" s="58">
        <v>117</v>
      </c>
      <c r="W244" s="59" t="s">
        <v>256</v>
      </c>
      <c r="X244" s="61">
        <v>1.002</v>
      </c>
    </row>
    <row r="245" spans="2:24" ht="12.75">
      <c r="B245" s="62"/>
      <c r="D245" s="63"/>
      <c r="F245" s="62"/>
      <c r="H245" s="63"/>
      <c r="J245" s="62"/>
      <c r="L245" s="63"/>
      <c r="N245" s="62"/>
      <c r="P245" s="63"/>
      <c r="R245" s="62"/>
      <c r="T245" s="63"/>
      <c r="V245" s="62"/>
      <c r="X245" s="63"/>
    </row>
    <row r="246" spans="2:24" ht="51">
      <c r="B246" s="58">
        <v>118</v>
      </c>
      <c r="C246" s="59" t="s">
        <v>98</v>
      </c>
      <c r="D246" s="60">
        <v>4198</v>
      </c>
      <c r="F246" s="58">
        <v>118</v>
      </c>
      <c r="G246" s="59" t="s">
        <v>340</v>
      </c>
      <c r="H246" s="58" t="s">
        <v>578</v>
      </c>
      <c r="J246" s="58">
        <v>118</v>
      </c>
      <c r="K246" s="59" t="s">
        <v>116</v>
      </c>
      <c r="L246" s="61">
        <v>0.224</v>
      </c>
      <c r="N246" s="58">
        <v>117</v>
      </c>
      <c r="O246" s="59" t="s">
        <v>346</v>
      </c>
      <c r="P246" s="61">
        <v>0.033</v>
      </c>
      <c r="R246" s="58">
        <v>118</v>
      </c>
      <c r="S246" s="59" t="s">
        <v>6</v>
      </c>
      <c r="T246" s="61">
        <v>0.009</v>
      </c>
      <c r="V246" s="58">
        <v>118</v>
      </c>
      <c r="W246" s="59" t="s">
        <v>487</v>
      </c>
      <c r="X246" s="61">
        <v>0.995</v>
      </c>
    </row>
    <row r="247" spans="2:24" ht="12.75">
      <c r="B247" s="62"/>
      <c r="D247" s="63"/>
      <c r="F247" s="62"/>
      <c r="H247" s="63"/>
      <c r="J247" s="62"/>
      <c r="L247" s="63"/>
      <c r="N247" s="62"/>
      <c r="P247" s="63"/>
      <c r="R247" s="62"/>
      <c r="T247" s="63"/>
      <c r="V247" s="62"/>
      <c r="X247" s="63"/>
    </row>
    <row r="248" spans="2:24" ht="63.75">
      <c r="B248" s="58">
        <v>119</v>
      </c>
      <c r="C248" s="59" t="s">
        <v>376</v>
      </c>
      <c r="D248" s="60">
        <v>4168</v>
      </c>
      <c r="F248" s="58">
        <v>119</v>
      </c>
      <c r="G248" s="59" t="s">
        <v>10</v>
      </c>
      <c r="H248" s="58">
        <v>108</v>
      </c>
      <c r="J248" s="58">
        <v>119</v>
      </c>
      <c r="K248" s="59" t="s">
        <v>493</v>
      </c>
      <c r="L248" s="61">
        <v>0.218</v>
      </c>
      <c r="N248" s="58">
        <v>117</v>
      </c>
      <c r="O248" s="59" t="s">
        <v>489</v>
      </c>
      <c r="P248" s="61">
        <v>0.033</v>
      </c>
      <c r="R248" s="58">
        <v>118</v>
      </c>
      <c r="S248" s="59" t="s">
        <v>235</v>
      </c>
      <c r="T248" s="61">
        <v>0.009</v>
      </c>
      <c r="V248" s="58">
        <v>119</v>
      </c>
      <c r="W248" s="59" t="s">
        <v>223</v>
      </c>
      <c r="X248" s="61">
        <v>0.991</v>
      </c>
    </row>
    <row r="249" spans="2:24" ht="12.75">
      <c r="B249" s="62"/>
      <c r="D249" s="63"/>
      <c r="F249" s="62"/>
      <c r="H249" s="63"/>
      <c r="J249" s="62"/>
      <c r="L249" s="63"/>
      <c r="N249" s="62"/>
      <c r="P249" s="63"/>
      <c r="R249" s="62"/>
      <c r="T249" s="63"/>
      <c r="V249" s="62"/>
      <c r="X249" s="63"/>
    </row>
    <row r="250" spans="2:24" ht="76.5">
      <c r="B250" s="58">
        <v>120</v>
      </c>
      <c r="C250" s="59" t="s">
        <v>307</v>
      </c>
      <c r="D250" s="60">
        <v>4056</v>
      </c>
      <c r="F250" s="58">
        <v>119</v>
      </c>
      <c r="G250" s="59" t="s">
        <v>564</v>
      </c>
      <c r="H250" s="58">
        <v>108</v>
      </c>
      <c r="J250" s="58">
        <v>120</v>
      </c>
      <c r="K250" s="59" t="s">
        <v>482</v>
      </c>
      <c r="L250" s="61">
        <v>0.216</v>
      </c>
      <c r="N250" s="58">
        <v>117</v>
      </c>
      <c r="O250" s="59" t="s">
        <v>146</v>
      </c>
      <c r="P250" s="61">
        <v>0.033</v>
      </c>
      <c r="R250" s="58">
        <v>120</v>
      </c>
      <c r="S250" s="59" t="s">
        <v>146</v>
      </c>
      <c r="T250" s="61">
        <v>0.008</v>
      </c>
      <c r="V250" s="58">
        <v>120</v>
      </c>
      <c r="W250" s="59" t="s">
        <v>273</v>
      </c>
      <c r="X250" s="61">
        <v>0.987</v>
      </c>
    </row>
    <row r="251" spans="2:24" ht="12.75">
      <c r="B251" s="62"/>
      <c r="D251" s="63"/>
      <c r="F251" s="62"/>
      <c r="H251" s="63"/>
      <c r="J251" s="62"/>
      <c r="L251" s="63"/>
      <c r="N251" s="62"/>
      <c r="P251" s="63"/>
      <c r="R251" s="62"/>
      <c r="T251" s="63"/>
      <c r="V251" s="62"/>
      <c r="X251" s="63"/>
    </row>
    <row r="252" spans="2:24" ht="38.25">
      <c r="B252" s="58">
        <v>121</v>
      </c>
      <c r="C252" s="59" t="s">
        <v>33</v>
      </c>
      <c r="D252" s="60">
        <v>4040</v>
      </c>
      <c r="F252" s="58">
        <v>121</v>
      </c>
      <c r="G252" s="59" t="s">
        <v>71</v>
      </c>
      <c r="H252" s="58">
        <v>107</v>
      </c>
      <c r="J252" s="58">
        <v>121</v>
      </c>
      <c r="K252" s="59" t="s">
        <v>154</v>
      </c>
      <c r="L252" s="61">
        <v>0.215</v>
      </c>
      <c r="N252" s="58">
        <v>117</v>
      </c>
      <c r="O252" s="59" t="s">
        <v>291</v>
      </c>
      <c r="P252" s="61">
        <v>0.033</v>
      </c>
      <c r="R252" s="58">
        <v>120</v>
      </c>
      <c r="S252" s="59" t="s">
        <v>139</v>
      </c>
      <c r="T252" s="61">
        <v>0.008</v>
      </c>
      <c r="V252" s="58">
        <v>121</v>
      </c>
      <c r="W252" s="59" t="s">
        <v>484</v>
      </c>
      <c r="X252" s="61">
        <v>0.985</v>
      </c>
    </row>
    <row r="253" spans="2:24" ht="12.75">
      <c r="B253" s="62"/>
      <c r="D253" s="63"/>
      <c r="F253" s="62"/>
      <c r="H253" s="63"/>
      <c r="J253" s="62"/>
      <c r="L253" s="63"/>
      <c r="N253" s="62"/>
      <c r="P253" s="63"/>
      <c r="R253" s="62"/>
      <c r="T253" s="63"/>
      <c r="V253" s="62"/>
      <c r="X253" s="63"/>
    </row>
    <row r="254" spans="2:24" ht="38.25">
      <c r="B254" s="58">
        <v>122</v>
      </c>
      <c r="C254" s="59" t="s">
        <v>501</v>
      </c>
      <c r="D254" s="60">
        <v>4020</v>
      </c>
      <c r="F254" s="58">
        <v>122</v>
      </c>
      <c r="G254" s="59" t="s">
        <v>384</v>
      </c>
      <c r="H254" s="58">
        <v>106</v>
      </c>
      <c r="J254" s="58">
        <v>122</v>
      </c>
      <c r="K254" s="59" t="s">
        <v>479</v>
      </c>
      <c r="L254" s="61">
        <v>0.212</v>
      </c>
      <c r="N254" s="58">
        <v>117</v>
      </c>
      <c r="O254" s="59" t="s">
        <v>219</v>
      </c>
      <c r="P254" s="61">
        <v>0.033</v>
      </c>
      <c r="R254" s="58">
        <v>120</v>
      </c>
      <c r="S254" s="59" t="s">
        <v>499</v>
      </c>
      <c r="T254" s="61">
        <v>0.008</v>
      </c>
      <c r="V254" s="58">
        <v>121</v>
      </c>
      <c r="W254" s="59" t="s">
        <v>330</v>
      </c>
      <c r="X254" s="61">
        <v>0.985</v>
      </c>
    </row>
    <row r="255" spans="2:24" ht="12.75">
      <c r="B255" s="62"/>
      <c r="D255" s="63"/>
      <c r="F255" s="62"/>
      <c r="H255" s="63"/>
      <c r="J255" s="62"/>
      <c r="L255" s="63"/>
      <c r="N255" s="62"/>
      <c r="P255" s="63"/>
      <c r="R255" s="62"/>
      <c r="T255" s="63"/>
      <c r="V255" s="62"/>
      <c r="X255" s="63"/>
    </row>
    <row r="256" spans="2:24" ht="38.25">
      <c r="B256" s="58">
        <v>123</v>
      </c>
      <c r="C256" s="59" t="s">
        <v>90</v>
      </c>
      <c r="D256" s="60">
        <v>3954</v>
      </c>
      <c r="F256" s="58">
        <v>123</v>
      </c>
      <c r="G256" s="59" t="s">
        <v>92</v>
      </c>
      <c r="H256" s="58">
        <v>105</v>
      </c>
      <c r="J256" s="58">
        <v>123</v>
      </c>
      <c r="K256" s="59" t="s">
        <v>568</v>
      </c>
      <c r="L256" s="61">
        <v>0.209</v>
      </c>
      <c r="N256" s="58">
        <v>117</v>
      </c>
      <c r="O256" s="59" t="s">
        <v>19</v>
      </c>
      <c r="P256" s="61">
        <v>0.033</v>
      </c>
      <c r="R256" s="58">
        <v>120</v>
      </c>
      <c r="S256" s="59" t="s">
        <v>318</v>
      </c>
      <c r="T256" s="58" t="s">
        <v>579</v>
      </c>
      <c r="V256" s="58">
        <v>123</v>
      </c>
      <c r="W256" s="59" t="s">
        <v>525</v>
      </c>
      <c r="X256" s="61">
        <v>0.984</v>
      </c>
    </row>
    <row r="257" spans="2:24" ht="12.75">
      <c r="B257" s="62"/>
      <c r="D257" s="63"/>
      <c r="F257" s="62"/>
      <c r="H257" s="63"/>
      <c r="J257" s="62"/>
      <c r="L257" s="63"/>
      <c r="N257" s="62"/>
      <c r="P257" s="63"/>
      <c r="R257" s="62"/>
      <c r="T257" s="63"/>
      <c r="V257" s="62"/>
      <c r="X257" s="63"/>
    </row>
    <row r="258" spans="2:24" ht="51">
      <c r="B258" s="58">
        <v>124</v>
      </c>
      <c r="C258" s="59" t="s">
        <v>373</v>
      </c>
      <c r="D258" s="60">
        <v>3883</v>
      </c>
      <c r="F258" s="58">
        <v>123</v>
      </c>
      <c r="G258" s="59" t="s">
        <v>530</v>
      </c>
      <c r="H258" s="58">
        <v>105</v>
      </c>
      <c r="J258" s="58">
        <v>124</v>
      </c>
      <c r="K258" s="59" t="s">
        <v>100</v>
      </c>
      <c r="L258" s="61">
        <v>0.205</v>
      </c>
      <c r="N258" s="58">
        <v>117</v>
      </c>
      <c r="O258" s="59" t="s">
        <v>334</v>
      </c>
      <c r="P258" s="61">
        <v>0.033</v>
      </c>
      <c r="R258" s="58">
        <v>120</v>
      </c>
      <c r="S258" s="59" t="s">
        <v>190</v>
      </c>
      <c r="T258" s="61">
        <v>0.008</v>
      </c>
      <c r="V258" s="58">
        <v>124</v>
      </c>
      <c r="W258" s="59" t="s">
        <v>102</v>
      </c>
      <c r="X258" s="61">
        <v>0.98</v>
      </c>
    </row>
    <row r="259" spans="2:24" ht="12.75">
      <c r="B259" s="62"/>
      <c r="D259" s="63"/>
      <c r="F259" s="62"/>
      <c r="H259" s="63"/>
      <c r="J259" s="62"/>
      <c r="L259" s="63"/>
      <c r="N259" s="62"/>
      <c r="P259" s="63"/>
      <c r="R259" s="62"/>
      <c r="T259" s="63"/>
      <c r="V259" s="62"/>
      <c r="X259" s="63"/>
    </row>
    <row r="260" spans="2:24" ht="76.5">
      <c r="B260" s="58">
        <v>125</v>
      </c>
      <c r="C260" s="59" t="s">
        <v>481</v>
      </c>
      <c r="D260" s="60">
        <v>3851</v>
      </c>
      <c r="F260" s="58">
        <v>123</v>
      </c>
      <c r="G260" s="59" t="s">
        <v>497</v>
      </c>
      <c r="H260" s="58">
        <v>105</v>
      </c>
      <c r="J260" s="58">
        <v>125</v>
      </c>
      <c r="K260" s="59" t="s">
        <v>67</v>
      </c>
      <c r="L260" s="61">
        <v>0.203</v>
      </c>
      <c r="N260" s="58">
        <v>125</v>
      </c>
      <c r="O260" s="59" t="s">
        <v>221</v>
      </c>
      <c r="P260" s="61">
        <v>0.032</v>
      </c>
      <c r="R260" s="58">
        <v>120</v>
      </c>
      <c r="S260" s="59" t="s">
        <v>565</v>
      </c>
      <c r="T260" s="61">
        <v>0.008</v>
      </c>
      <c r="V260" s="58">
        <v>125</v>
      </c>
      <c r="W260" s="59" t="s">
        <v>108</v>
      </c>
      <c r="X260" s="61">
        <v>0.972</v>
      </c>
    </row>
    <row r="261" spans="2:24" ht="12.75">
      <c r="B261" s="62"/>
      <c r="D261" s="63"/>
      <c r="F261" s="62"/>
      <c r="H261" s="63"/>
      <c r="J261" s="62"/>
      <c r="L261" s="63"/>
      <c r="N261" s="62"/>
      <c r="P261" s="63"/>
      <c r="R261" s="62"/>
      <c r="T261" s="63"/>
      <c r="V261" s="62"/>
      <c r="X261" s="63"/>
    </row>
    <row r="262" spans="2:24" ht="12.75">
      <c r="B262" s="58">
        <v>126</v>
      </c>
      <c r="C262" s="59" t="s">
        <v>152</v>
      </c>
      <c r="D262" s="58" t="s">
        <v>580</v>
      </c>
      <c r="F262" s="58">
        <v>126</v>
      </c>
      <c r="G262" s="59" t="s">
        <v>23</v>
      </c>
      <c r="H262" s="58">
        <v>104</v>
      </c>
      <c r="J262" s="58">
        <v>126</v>
      </c>
      <c r="K262" s="59" t="s">
        <v>69</v>
      </c>
      <c r="L262" s="61">
        <v>0.202</v>
      </c>
      <c r="N262" s="58">
        <v>125</v>
      </c>
      <c r="O262" s="59" t="s">
        <v>37</v>
      </c>
      <c r="P262" s="61">
        <v>0.032</v>
      </c>
      <c r="R262" s="58">
        <v>126</v>
      </c>
      <c r="S262" s="59" t="s">
        <v>231</v>
      </c>
      <c r="T262" s="61">
        <v>0.007</v>
      </c>
      <c r="V262" s="58">
        <v>126</v>
      </c>
      <c r="W262" s="59" t="s">
        <v>64</v>
      </c>
      <c r="X262" s="61">
        <v>0.971</v>
      </c>
    </row>
    <row r="263" spans="2:24" ht="12.75">
      <c r="B263" s="62"/>
      <c r="D263" s="63"/>
      <c r="F263" s="62"/>
      <c r="H263" s="63"/>
      <c r="J263" s="62"/>
      <c r="L263" s="63"/>
      <c r="N263" s="62"/>
      <c r="P263" s="63"/>
      <c r="R263" s="62"/>
      <c r="T263" s="63"/>
      <c r="V263" s="62"/>
      <c r="X263" s="63"/>
    </row>
    <row r="264" spans="2:24" ht="38.25">
      <c r="B264" s="58">
        <v>127</v>
      </c>
      <c r="C264" s="59" t="s">
        <v>160</v>
      </c>
      <c r="D264" s="60">
        <v>3594</v>
      </c>
      <c r="F264" s="58">
        <v>127</v>
      </c>
      <c r="G264" s="59" t="s">
        <v>106</v>
      </c>
      <c r="H264" s="58">
        <v>102</v>
      </c>
      <c r="J264" s="58">
        <v>127</v>
      </c>
      <c r="K264" s="59" t="s">
        <v>231</v>
      </c>
      <c r="L264" s="61">
        <v>0.201</v>
      </c>
      <c r="N264" s="58">
        <v>127</v>
      </c>
      <c r="O264" s="59" t="s">
        <v>237</v>
      </c>
      <c r="P264" s="61">
        <v>0.031</v>
      </c>
      <c r="R264" s="58">
        <v>126</v>
      </c>
      <c r="S264" s="59" t="s">
        <v>201</v>
      </c>
      <c r="T264" s="61">
        <v>0.007</v>
      </c>
      <c r="V264" s="58">
        <v>127</v>
      </c>
      <c r="W264" s="59" t="s">
        <v>491</v>
      </c>
      <c r="X264" s="61">
        <v>0.97</v>
      </c>
    </row>
    <row r="265" spans="2:24" ht="12.75">
      <c r="B265" s="62"/>
      <c r="D265" s="63"/>
      <c r="F265" s="62"/>
      <c r="H265" s="63"/>
      <c r="J265" s="62"/>
      <c r="L265" s="63"/>
      <c r="N265" s="62"/>
      <c r="P265" s="63"/>
      <c r="R265" s="62"/>
      <c r="T265" s="63"/>
      <c r="V265" s="62"/>
      <c r="X265" s="63"/>
    </row>
    <row r="266" spans="2:24" ht="63.75">
      <c r="B266" s="58">
        <v>128</v>
      </c>
      <c r="C266" s="59" t="s">
        <v>346</v>
      </c>
      <c r="D266" s="60">
        <v>3519</v>
      </c>
      <c r="F266" s="58">
        <v>128</v>
      </c>
      <c r="G266" s="59" t="s">
        <v>490</v>
      </c>
      <c r="H266" s="58">
        <v>99</v>
      </c>
      <c r="J266" s="58">
        <v>127</v>
      </c>
      <c r="K266" s="59" t="s">
        <v>203</v>
      </c>
      <c r="L266" s="61">
        <v>0.201</v>
      </c>
      <c r="N266" s="58">
        <v>128</v>
      </c>
      <c r="O266" s="59" t="s">
        <v>573</v>
      </c>
      <c r="P266" s="61">
        <v>0.03</v>
      </c>
      <c r="R266" s="58">
        <v>126</v>
      </c>
      <c r="S266" s="59" t="s">
        <v>289</v>
      </c>
      <c r="T266" s="61">
        <v>0.007</v>
      </c>
      <c r="V266" s="58">
        <v>128</v>
      </c>
      <c r="W266" s="59" t="s">
        <v>493</v>
      </c>
      <c r="X266" s="61">
        <v>0.966</v>
      </c>
    </row>
    <row r="267" spans="2:24" ht="12.75">
      <c r="B267" s="62"/>
      <c r="D267" s="63"/>
      <c r="F267" s="62"/>
      <c r="H267" s="63"/>
      <c r="J267" s="62"/>
      <c r="L267" s="63"/>
      <c r="N267" s="62"/>
      <c r="P267" s="63"/>
      <c r="R267" s="62"/>
      <c r="T267" s="63"/>
      <c r="V267" s="62"/>
      <c r="X267" s="63"/>
    </row>
    <row r="268" spans="2:24" ht="76.5">
      <c r="B268" s="58">
        <v>129</v>
      </c>
      <c r="C268" s="59" t="s">
        <v>194</v>
      </c>
      <c r="D268" s="60">
        <v>3491</v>
      </c>
      <c r="F268" s="58">
        <v>129</v>
      </c>
      <c r="G268" s="59" t="s">
        <v>277</v>
      </c>
      <c r="H268" s="58">
        <v>98</v>
      </c>
      <c r="J268" s="58">
        <v>129</v>
      </c>
      <c r="K268" s="59" t="s">
        <v>567</v>
      </c>
      <c r="L268" s="61">
        <v>0.197</v>
      </c>
      <c r="N268" s="58">
        <v>129</v>
      </c>
      <c r="O268" s="59" t="s">
        <v>194</v>
      </c>
      <c r="P268" s="61">
        <v>0.029</v>
      </c>
      <c r="R268" s="58">
        <v>126</v>
      </c>
      <c r="S268" s="59" t="s">
        <v>334</v>
      </c>
      <c r="T268" s="61">
        <v>0.007</v>
      </c>
      <c r="V268" s="58">
        <v>129</v>
      </c>
      <c r="W268" s="59" t="s">
        <v>74</v>
      </c>
      <c r="X268" s="61">
        <v>0.956</v>
      </c>
    </row>
    <row r="269" spans="2:24" ht="12.75">
      <c r="B269" s="62"/>
      <c r="D269" s="63"/>
      <c r="F269" s="62"/>
      <c r="H269" s="63"/>
      <c r="J269" s="62"/>
      <c r="L269" s="63"/>
      <c r="N269" s="62"/>
      <c r="P269" s="63"/>
      <c r="R269" s="62"/>
      <c r="T269" s="63"/>
      <c r="V269" s="62"/>
      <c r="X269" s="63"/>
    </row>
    <row r="270" spans="2:24" ht="51">
      <c r="B270" s="58">
        <v>130</v>
      </c>
      <c r="C270" s="59" t="s">
        <v>484</v>
      </c>
      <c r="D270" s="60">
        <v>3279</v>
      </c>
      <c r="F270" s="58">
        <v>130</v>
      </c>
      <c r="G270" s="59" t="s">
        <v>487</v>
      </c>
      <c r="H270" s="58">
        <v>97</v>
      </c>
      <c r="J270" s="58">
        <v>130</v>
      </c>
      <c r="K270" s="59" t="s">
        <v>188</v>
      </c>
      <c r="L270" s="61">
        <v>0.196</v>
      </c>
      <c r="N270" s="58">
        <v>129</v>
      </c>
      <c r="O270" s="59" t="s">
        <v>139</v>
      </c>
      <c r="P270" s="61">
        <v>0.029</v>
      </c>
      <c r="R270" s="58">
        <v>130</v>
      </c>
      <c r="S270" s="59" t="s">
        <v>209</v>
      </c>
      <c r="T270" s="61">
        <v>0.006</v>
      </c>
      <c r="V270" s="58">
        <v>130</v>
      </c>
      <c r="W270" s="59" t="s">
        <v>201</v>
      </c>
      <c r="X270" s="61">
        <v>0.954</v>
      </c>
    </row>
    <row r="271" spans="2:24" ht="12.75">
      <c r="B271" s="62"/>
      <c r="D271" s="63"/>
      <c r="F271" s="62"/>
      <c r="H271" s="63"/>
      <c r="J271" s="62"/>
      <c r="L271" s="63"/>
      <c r="N271" s="62"/>
      <c r="P271" s="63"/>
      <c r="R271" s="62"/>
      <c r="T271" s="63"/>
      <c r="V271" s="62"/>
      <c r="X271" s="63"/>
    </row>
    <row r="272" spans="2:24" ht="38.25">
      <c r="B272" s="58">
        <v>131</v>
      </c>
      <c r="C272" s="59" t="s">
        <v>314</v>
      </c>
      <c r="D272" s="60">
        <v>3245</v>
      </c>
      <c r="F272" s="58">
        <v>131</v>
      </c>
      <c r="G272" s="59" t="s">
        <v>102</v>
      </c>
      <c r="H272" s="58">
        <v>95</v>
      </c>
      <c r="J272" s="58">
        <v>130</v>
      </c>
      <c r="K272" s="59" t="s">
        <v>523</v>
      </c>
      <c r="L272" s="61">
        <v>0.196</v>
      </c>
      <c r="N272" s="58">
        <v>131</v>
      </c>
      <c r="O272" s="59" t="s">
        <v>482</v>
      </c>
      <c r="P272" s="61">
        <v>0.028</v>
      </c>
      <c r="R272" s="58">
        <v>130</v>
      </c>
      <c r="S272" s="59" t="s">
        <v>10</v>
      </c>
      <c r="T272" s="61">
        <v>0.006</v>
      </c>
      <c r="V272" s="58">
        <v>131</v>
      </c>
      <c r="W272" s="59" t="s">
        <v>98</v>
      </c>
      <c r="X272" s="61">
        <v>0.953</v>
      </c>
    </row>
    <row r="273" spans="2:24" ht="12.75">
      <c r="B273" s="62"/>
      <c r="D273" s="63"/>
      <c r="F273" s="62"/>
      <c r="H273" s="63"/>
      <c r="J273" s="62"/>
      <c r="L273" s="63"/>
      <c r="N273" s="62"/>
      <c r="P273" s="63"/>
      <c r="R273" s="62"/>
      <c r="T273" s="63"/>
      <c r="V273" s="62"/>
      <c r="X273" s="63"/>
    </row>
    <row r="274" spans="2:24" ht="25.5">
      <c r="B274" s="58">
        <v>132</v>
      </c>
      <c r="C274" s="59" t="s">
        <v>326</v>
      </c>
      <c r="D274" s="60">
        <v>3200</v>
      </c>
      <c r="F274" s="58">
        <v>131</v>
      </c>
      <c r="G274" s="59" t="s">
        <v>158</v>
      </c>
      <c r="H274" s="58">
        <v>95</v>
      </c>
      <c r="J274" s="58">
        <v>132</v>
      </c>
      <c r="K274" s="59" t="s">
        <v>229</v>
      </c>
      <c r="L274" s="61">
        <v>0.192</v>
      </c>
      <c r="N274" s="58">
        <v>131</v>
      </c>
      <c r="O274" s="59" t="s">
        <v>8</v>
      </c>
      <c r="P274" s="61">
        <v>0.028</v>
      </c>
      <c r="R274" s="58">
        <v>132</v>
      </c>
      <c r="S274" s="59" t="s">
        <v>263</v>
      </c>
      <c r="T274" s="61">
        <v>0.005</v>
      </c>
      <c r="V274" s="58">
        <v>132</v>
      </c>
      <c r="W274" s="59" t="s">
        <v>86</v>
      </c>
      <c r="X274" s="61">
        <v>0.934</v>
      </c>
    </row>
    <row r="275" spans="2:24" ht="12.75">
      <c r="B275" s="62"/>
      <c r="D275" s="63"/>
      <c r="F275" s="62"/>
      <c r="H275" s="63"/>
      <c r="J275" s="62"/>
      <c r="L275" s="63"/>
      <c r="N275" s="62"/>
      <c r="P275" s="63"/>
      <c r="R275" s="62"/>
      <c r="T275" s="63"/>
      <c r="V275" s="62"/>
      <c r="X275" s="63"/>
    </row>
    <row r="276" spans="2:24" ht="25.5">
      <c r="B276" s="58">
        <v>133</v>
      </c>
      <c r="C276" s="59" t="s">
        <v>64</v>
      </c>
      <c r="D276" s="60">
        <v>3167</v>
      </c>
      <c r="F276" s="58">
        <v>131</v>
      </c>
      <c r="G276" s="59" t="s">
        <v>332</v>
      </c>
      <c r="H276" s="58">
        <v>95</v>
      </c>
      <c r="J276" s="58">
        <v>133</v>
      </c>
      <c r="K276" s="59" t="s">
        <v>64</v>
      </c>
      <c r="L276" s="61">
        <v>0.19</v>
      </c>
      <c r="N276" s="58">
        <v>131</v>
      </c>
      <c r="O276" s="59" t="s">
        <v>316</v>
      </c>
      <c r="P276" s="61">
        <v>0.028</v>
      </c>
      <c r="R276" s="58">
        <v>132</v>
      </c>
      <c r="S276" s="59" t="s">
        <v>164</v>
      </c>
      <c r="T276" s="61">
        <v>0.005</v>
      </c>
      <c r="V276" s="58">
        <v>133</v>
      </c>
      <c r="W276" s="59" t="s">
        <v>229</v>
      </c>
      <c r="X276" s="61">
        <v>0.93</v>
      </c>
    </row>
    <row r="277" spans="2:24" ht="12.75">
      <c r="B277" s="62"/>
      <c r="D277" s="63"/>
      <c r="F277" s="62"/>
      <c r="H277" s="63"/>
      <c r="J277" s="62"/>
      <c r="L277" s="63"/>
      <c r="N277" s="62"/>
      <c r="P277" s="63"/>
      <c r="R277" s="62"/>
      <c r="T277" s="63"/>
      <c r="V277" s="62"/>
      <c r="X277" s="63"/>
    </row>
    <row r="278" spans="2:24" ht="63.75">
      <c r="B278" s="58">
        <v>134</v>
      </c>
      <c r="C278" s="59" t="s">
        <v>504</v>
      </c>
      <c r="D278" s="60">
        <v>3070</v>
      </c>
      <c r="F278" s="58">
        <v>134</v>
      </c>
      <c r="G278" s="59" t="s">
        <v>241</v>
      </c>
      <c r="H278" s="58">
        <v>93</v>
      </c>
      <c r="J278" s="58">
        <v>134</v>
      </c>
      <c r="K278" s="59" t="s">
        <v>299</v>
      </c>
      <c r="L278" s="61">
        <v>0.188</v>
      </c>
      <c r="N278" s="58">
        <v>131</v>
      </c>
      <c r="O278" s="59" t="s">
        <v>124</v>
      </c>
      <c r="P278" s="61">
        <v>0.028</v>
      </c>
      <c r="R278" s="58">
        <v>132</v>
      </c>
      <c r="S278" s="59" t="s">
        <v>500</v>
      </c>
      <c r="T278" s="61">
        <v>0.005</v>
      </c>
      <c r="V278" s="58">
        <v>134</v>
      </c>
      <c r="W278" s="59" t="s">
        <v>490</v>
      </c>
      <c r="X278" s="61">
        <v>0.911</v>
      </c>
    </row>
    <row r="279" spans="2:24" ht="12.75">
      <c r="B279" s="62"/>
      <c r="D279" s="63"/>
      <c r="F279" s="62"/>
      <c r="H279" s="63"/>
      <c r="J279" s="62"/>
      <c r="L279" s="63"/>
      <c r="N279" s="62"/>
      <c r="P279" s="63"/>
      <c r="R279" s="62"/>
      <c r="T279" s="63"/>
      <c r="V279" s="62"/>
      <c r="X279" s="63"/>
    </row>
    <row r="280" spans="2:24" ht="63.75">
      <c r="B280" s="58">
        <v>135</v>
      </c>
      <c r="C280" s="59" t="s">
        <v>330</v>
      </c>
      <c r="D280" s="60">
        <v>2924</v>
      </c>
      <c r="F280" s="58">
        <v>134</v>
      </c>
      <c r="G280" s="59" t="s">
        <v>573</v>
      </c>
      <c r="H280" s="58">
        <v>93</v>
      </c>
      <c r="J280" s="58">
        <v>135</v>
      </c>
      <c r="K280" s="59" t="s">
        <v>102</v>
      </c>
      <c r="L280" s="61">
        <v>0.186</v>
      </c>
      <c r="N280" s="58">
        <v>131</v>
      </c>
      <c r="O280" s="59" t="s">
        <v>481</v>
      </c>
      <c r="P280" s="61">
        <v>0.028</v>
      </c>
      <c r="R280" s="58">
        <v>132</v>
      </c>
      <c r="S280" s="59" t="s">
        <v>233</v>
      </c>
      <c r="T280" s="61">
        <v>0.005</v>
      </c>
      <c r="V280" s="58">
        <v>135</v>
      </c>
      <c r="W280" s="59" t="s">
        <v>228</v>
      </c>
      <c r="X280" s="61">
        <v>0.906</v>
      </c>
    </row>
    <row r="281" spans="2:24" ht="12.75">
      <c r="B281" s="62"/>
      <c r="D281" s="63"/>
      <c r="F281" s="62"/>
      <c r="H281" s="63"/>
      <c r="J281" s="62"/>
      <c r="L281" s="63"/>
      <c r="N281" s="62"/>
      <c r="P281" s="63"/>
      <c r="R281" s="62"/>
      <c r="T281" s="63"/>
      <c r="V281" s="62"/>
      <c r="X281" s="63"/>
    </row>
    <row r="282" spans="2:24" ht="25.5">
      <c r="B282" s="58">
        <v>136</v>
      </c>
      <c r="C282" s="59" t="s">
        <v>8</v>
      </c>
      <c r="D282" s="60">
        <v>2879</v>
      </c>
      <c r="F282" s="58">
        <v>134</v>
      </c>
      <c r="G282" s="59" t="s">
        <v>496</v>
      </c>
      <c r="H282" s="58">
        <v>93</v>
      </c>
      <c r="J282" s="58">
        <v>135</v>
      </c>
      <c r="K282" s="59" t="s">
        <v>152</v>
      </c>
      <c r="L282" s="61">
        <v>0.186</v>
      </c>
      <c r="N282" s="58">
        <v>136</v>
      </c>
      <c r="O282" s="59" t="s">
        <v>532</v>
      </c>
      <c r="P282" s="61">
        <v>0.027</v>
      </c>
      <c r="R282" s="58">
        <v>136</v>
      </c>
      <c r="S282" s="59" t="s">
        <v>194</v>
      </c>
      <c r="T282" s="61">
        <v>0.004</v>
      </c>
      <c r="V282" s="58">
        <v>136</v>
      </c>
      <c r="W282" s="59" t="s">
        <v>71</v>
      </c>
      <c r="X282" s="61">
        <v>0.9</v>
      </c>
    </row>
    <row r="283" spans="2:24" ht="12.75">
      <c r="B283" s="62"/>
      <c r="D283" s="63"/>
      <c r="F283" s="62"/>
      <c r="H283" s="63"/>
      <c r="J283" s="62"/>
      <c r="L283" s="63"/>
      <c r="N283" s="62"/>
      <c r="P283" s="63"/>
      <c r="R283" s="62"/>
      <c r="T283" s="63"/>
      <c r="V283" s="62"/>
      <c r="X283" s="63"/>
    </row>
    <row r="284" spans="2:24" ht="76.5">
      <c r="B284" s="58">
        <v>137</v>
      </c>
      <c r="C284" s="59" t="s">
        <v>35</v>
      </c>
      <c r="D284" s="60">
        <v>2800</v>
      </c>
      <c r="F284" s="58">
        <v>137</v>
      </c>
      <c r="G284" s="59" t="s">
        <v>378</v>
      </c>
      <c r="H284" s="58" t="s">
        <v>581</v>
      </c>
      <c r="J284" s="58">
        <v>137</v>
      </c>
      <c r="K284" s="59" t="s">
        <v>350</v>
      </c>
      <c r="L284" s="61">
        <v>0.185</v>
      </c>
      <c r="N284" s="58">
        <v>136</v>
      </c>
      <c r="O284" s="59" t="s">
        <v>493</v>
      </c>
      <c r="P284" s="61">
        <v>0.027</v>
      </c>
      <c r="R284" s="58">
        <v>136</v>
      </c>
      <c r="S284" s="59" t="s">
        <v>207</v>
      </c>
      <c r="T284" s="61">
        <v>0.004</v>
      </c>
      <c r="V284" s="58">
        <v>137</v>
      </c>
      <c r="W284" s="59" t="s">
        <v>567</v>
      </c>
      <c r="X284" s="61">
        <v>0.882</v>
      </c>
    </row>
    <row r="285" spans="2:24" ht="12.75">
      <c r="B285" s="62"/>
      <c r="D285" s="63"/>
      <c r="F285" s="62"/>
      <c r="H285" s="63"/>
      <c r="J285" s="62"/>
      <c r="L285" s="63"/>
      <c r="N285" s="62"/>
      <c r="P285" s="63"/>
      <c r="R285" s="62"/>
      <c r="T285" s="63"/>
      <c r="V285" s="62"/>
      <c r="X285" s="63"/>
    </row>
    <row r="286" spans="2:24" ht="38.25">
      <c r="B286" s="58">
        <v>138</v>
      </c>
      <c r="C286" s="59" t="s">
        <v>192</v>
      </c>
      <c r="D286" s="60">
        <v>2464</v>
      </c>
      <c r="F286" s="58">
        <v>138</v>
      </c>
      <c r="G286" s="59" t="s">
        <v>43</v>
      </c>
      <c r="H286" s="58">
        <v>90</v>
      </c>
      <c r="J286" s="58">
        <v>138</v>
      </c>
      <c r="K286" s="59" t="s">
        <v>174</v>
      </c>
      <c r="L286" s="61">
        <v>0.182</v>
      </c>
      <c r="N286" s="58">
        <v>138</v>
      </c>
      <c r="O286" s="59" t="s">
        <v>358</v>
      </c>
      <c r="P286" s="61">
        <v>0.026</v>
      </c>
      <c r="R286" s="58">
        <v>138</v>
      </c>
      <c r="S286" s="59" t="s">
        <v>358</v>
      </c>
      <c r="T286" s="61">
        <v>0.003</v>
      </c>
      <c r="V286" s="58">
        <v>138</v>
      </c>
      <c r="W286" s="59" t="s">
        <v>482</v>
      </c>
      <c r="X286" s="61">
        <v>0.88</v>
      </c>
    </row>
    <row r="287" spans="2:24" ht="12.75">
      <c r="B287" s="62"/>
      <c r="D287" s="63"/>
      <c r="F287" s="62"/>
      <c r="H287" s="63"/>
      <c r="J287" s="62"/>
      <c r="L287" s="63"/>
      <c r="N287" s="62"/>
      <c r="P287" s="63"/>
      <c r="R287" s="62"/>
      <c r="T287" s="63"/>
      <c r="V287" s="62"/>
      <c r="X287" s="63"/>
    </row>
    <row r="288" spans="2:24" ht="76.5">
      <c r="B288" s="58">
        <v>139</v>
      </c>
      <c r="C288" s="59" t="s">
        <v>490</v>
      </c>
      <c r="D288" s="60">
        <v>2026</v>
      </c>
      <c r="F288" s="58">
        <v>138</v>
      </c>
      <c r="G288" s="59" t="s">
        <v>112</v>
      </c>
      <c r="H288" s="58">
        <v>90</v>
      </c>
      <c r="J288" s="58">
        <v>139</v>
      </c>
      <c r="K288" s="59" t="s">
        <v>563</v>
      </c>
      <c r="L288" s="61">
        <v>0.174</v>
      </c>
      <c r="N288" s="58">
        <v>138</v>
      </c>
      <c r="O288" s="59" t="s">
        <v>367</v>
      </c>
      <c r="P288" s="61">
        <v>0.026</v>
      </c>
      <c r="R288" s="58">
        <v>139</v>
      </c>
      <c r="S288" s="59" t="s">
        <v>31</v>
      </c>
      <c r="T288" s="61">
        <v>0.002</v>
      </c>
      <c r="V288" s="58">
        <v>139</v>
      </c>
      <c r="W288" s="59" t="s">
        <v>481</v>
      </c>
      <c r="X288" s="61">
        <v>0.878</v>
      </c>
    </row>
    <row r="289" spans="2:24" ht="12.75">
      <c r="B289" s="62"/>
      <c r="D289" s="63"/>
      <c r="F289" s="62"/>
      <c r="H289" s="63"/>
      <c r="J289" s="62"/>
      <c r="L289" s="63"/>
      <c r="N289" s="62"/>
      <c r="P289" s="63"/>
      <c r="R289" s="62"/>
      <c r="T289" s="63"/>
      <c r="V289" s="62"/>
      <c r="X289" s="63"/>
    </row>
    <row r="290" spans="2:24" ht="76.5">
      <c r="B290" s="58">
        <v>140</v>
      </c>
      <c r="C290" s="59" t="s">
        <v>211</v>
      </c>
      <c r="D290" s="60">
        <v>2020</v>
      </c>
      <c r="F290" s="58">
        <v>140</v>
      </c>
      <c r="G290" s="59" t="s">
        <v>8</v>
      </c>
      <c r="H290" s="58">
        <v>89</v>
      </c>
      <c r="J290" s="58">
        <v>140</v>
      </c>
      <c r="K290" s="59" t="s">
        <v>29</v>
      </c>
      <c r="L290" s="61">
        <v>0.173</v>
      </c>
      <c r="N290" s="58">
        <v>140</v>
      </c>
      <c r="O290" s="59" t="s">
        <v>563</v>
      </c>
      <c r="P290" s="61">
        <v>0.025</v>
      </c>
      <c r="R290" s="58">
        <v>139</v>
      </c>
      <c r="S290" s="59" t="s">
        <v>246</v>
      </c>
      <c r="T290" s="61">
        <v>0.002</v>
      </c>
      <c r="V290" s="58">
        <v>140</v>
      </c>
      <c r="W290" s="59" t="s">
        <v>225</v>
      </c>
      <c r="X290" s="61">
        <v>0.877</v>
      </c>
    </row>
    <row r="291" spans="2:24" ht="12.75">
      <c r="B291" s="62"/>
      <c r="D291" s="63"/>
      <c r="F291" s="62"/>
      <c r="H291" s="63"/>
      <c r="J291" s="62"/>
      <c r="L291" s="63"/>
      <c r="N291" s="62"/>
      <c r="P291" s="63"/>
      <c r="R291" s="62"/>
      <c r="T291" s="63"/>
      <c r="V291" s="62"/>
      <c r="X291" s="63"/>
    </row>
    <row r="292" spans="2:24" ht="51">
      <c r="B292" s="58">
        <v>141</v>
      </c>
      <c r="C292" s="59" t="s">
        <v>197</v>
      </c>
      <c r="D292" s="60">
        <v>1933</v>
      </c>
      <c r="F292" s="58">
        <v>141</v>
      </c>
      <c r="G292" s="59" t="s">
        <v>76</v>
      </c>
      <c r="H292" s="58">
        <v>88</v>
      </c>
      <c r="J292" s="58">
        <v>141</v>
      </c>
      <c r="K292" s="59" t="s">
        <v>0</v>
      </c>
      <c r="L292" s="61">
        <v>0.169</v>
      </c>
      <c r="N292" s="58">
        <v>140</v>
      </c>
      <c r="O292" s="59" t="s">
        <v>384</v>
      </c>
      <c r="P292" s="61">
        <v>0.025</v>
      </c>
      <c r="R292" s="58">
        <v>139</v>
      </c>
      <c r="S292" s="59" t="s">
        <v>275</v>
      </c>
      <c r="T292" s="61">
        <v>0.002</v>
      </c>
      <c r="V292" s="58">
        <v>141</v>
      </c>
      <c r="W292" s="59" t="s">
        <v>533</v>
      </c>
      <c r="X292" s="61">
        <v>0.875</v>
      </c>
    </row>
    <row r="293" spans="2:24" ht="12.75">
      <c r="B293" s="62"/>
      <c r="D293" s="63"/>
      <c r="F293" s="62"/>
      <c r="H293" s="63"/>
      <c r="J293" s="62"/>
      <c r="L293" s="63"/>
      <c r="N293" s="62"/>
      <c r="P293" s="63"/>
      <c r="R293" s="62"/>
      <c r="T293" s="63"/>
      <c r="V293" s="62"/>
      <c r="X293" s="63"/>
    </row>
    <row r="294" spans="2:24" ht="38.25">
      <c r="B294" s="58">
        <v>142</v>
      </c>
      <c r="C294" s="59" t="s">
        <v>39</v>
      </c>
      <c r="D294" s="58" t="s">
        <v>582</v>
      </c>
      <c r="F294" s="58">
        <v>141</v>
      </c>
      <c r="G294" s="59" t="s">
        <v>96</v>
      </c>
      <c r="H294" s="58">
        <v>88</v>
      </c>
      <c r="J294" s="58">
        <v>141</v>
      </c>
      <c r="K294" s="59" t="s">
        <v>176</v>
      </c>
      <c r="L294" s="61">
        <v>0.169</v>
      </c>
      <c r="N294" s="58">
        <v>140</v>
      </c>
      <c r="O294" s="59" t="s">
        <v>330</v>
      </c>
      <c r="P294" s="61">
        <v>0.025</v>
      </c>
      <c r="R294" s="58">
        <v>139</v>
      </c>
      <c r="S294" s="59" t="s">
        <v>497</v>
      </c>
      <c r="T294" s="61">
        <v>0.002</v>
      </c>
      <c r="V294" s="58">
        <v>142</v>
      </c>
      <c r="W294" s="59" t="s">
        <v>307</v>
      </c>
      <c r="X294" s="61">
        <v>0.874</v>
      </c>
    </row>
    <row r="295" spans="2:24" ht="12.75">
      <c r="B295" s="62"/>
      <c r="D295" s="63"/>
      <c r="F295" s="62"/>
      <c r="H295" s="63"/>
      <c r="J295" s="62"/>
      <c r="L295" s="63"/>
      <c r="N295" s="62"/>
      <c r="P295" s="63"/>
      <c r="R295" s="62"/>
      <c r="T295" s="63"/>
      <c r="V295" s="62"/>
      <c r="X295" s="63"/>
    </row>
    <row r="296" spans="2:24" ht="76.5">
      <c r="B296" s="58">
        <v>143</v>
      </c>
      <c r="C296" s="59" t="s">
        <v>563</v>
      </c>
      <c r="D296" s="60">
        <v>1539</v>
      </c>
      <c r="F296" s="58">
        <v>143</v>
      </c>
      <c r="G296" s="59" t="s">
        <v>281</v>
      </c>
      <c r="H296" s="58">
        <v>87</v>
      </c>
      <c r="J296" s="58">
        <v>143</v>
      </c>
      <c r="K296" s="59" t="s">
        <v>261</v>
      </c>
      <c r="L296" s="61">
        <v>0.168</v>
      </c>
      <c r="N296" s="58">
        <v>140</v>
      </c>
      <c r="O296" s="59" t="s">
        <v>564</v>
      </c>
      <c r="P296" s="61">
        <v>0.025</v>
      </c>
      <c r="R296" s="58">
        <v>143</v>
      </c>
      <c r="S296" s="59" t="s">
        <v>307</v>
      </c>
      <c r="T296" s="61">
        <v>0.0015</v>
      </c>
      <c r="V296" s="58">
        <v>143</v>
      </c>
      <c r="W296" s="59" t="s">
        <v>148</v>
      </c>
      <c r="X296" s="61">
        <v>0.87</v>
      </c>
    </row>
    <row r="297" spans="2:24" ht="12.75">
      <c r="B297" s="62"/>
      <c r="D297" s="63"/>
      <c r="F297" s="62"/>
      <c r="H297" s="63"/>
      <c r="J297" s="62"/>
      <c r="L297" s="63"/>
      <c r="N297" s="62"/>
      <c r="P297" s="63"/>
      <c r="R297" s="62"/>
      <c r="T297" s="63"/>
      <c r="V297" s="62"/>
      <c r="X297" s="63"/>
    </row>
    <row r="298" spans="2:24" ht="63.75">
      <c r="B298" s="58">
        <v>144</v>
      </c>
      <c r="C298" s="59" t="s">
        <v>248</v>
      </c>
      <c r="D298" s="60">
        <v>1524</v>
      </c>
      <c r="F298" s="58">
        <v>144</v>
      </c>
      <c r="G298" s="59" t="s">
        <v>21</v>
      </c>
      <c r="H298" s="58">
        <v>86</v>
      </c>
      <c r="J298" s="58">
        <v>143</v>
      </c>
      <c r="K298" s="59" t="s">
        <v>485</v>
      </c>
      <c r="L298" s="61">
        <v>0.168</v>
      </c>
      <c r="N298" s="58">
        <v>144</v>
      </c>
      <c r="O298" s="59" t="s">
        <v>239</v>
      </c>
      <c r="P298" s="61">
        <v>0.024</v>
      </c>
      <c r="R298" s="58">
        <v>144</v>
      </c>
      <c r="S298" s="59" t="s">
        <v>336</v>
      </c>
      <c r="T298" s="61">
        <v>0.001</v>
      </c>
      <c r="V298" s="58">
        <v>144</v>
      </c>
      <c r="W298" s="59" t="s">
        <v>573</v>
      </c>
      <c r="X298" s="61">
        <v>0.869</v>
      </c>
    </row>
    <row r="299" spans="2:24" ht="12.75">
      <c r="B299" s="62"/>
      <c r="D299" s="63"/>
      <c r="F299" s="62"/>
      <c r="H299" s="63"/>
      <c r="J299" s="62"/>
      <c r="L299" s="63"/>
      <c r="N299" s="62"/>
      <c r="P299" s="63"/>
      <c r="R299" s="62"/>
      <c r="T299" s="63"/>
      <c r="V299" s="62"/>
      <c r="X299" s="63"/>
    </row>
    <row r="300" spans="2:24" ht="76.5">
      <c r="B300" s="58">
        <v>145</v>
      </c>
      <c r="C300" s="59" t="s">
        <v>166</v>
      </c>
      <c r="D300" s="60">
        <v>1500</v>
      </c>
      <c r="F300" s="58">
        <v>144</v>
      </c>
      <c r="G300" s="59" t="s">
        <v>565</v>
      </c>
      <c r="H300" s="58">
        <v>86</v>
      </c>
      <c r="J300" s="58">
        <v>145</v>
      </c>
      <c r="K300" s="59" t="s">
        <v>281</v>
      </c>
      <c r="L300" s="61">
        <v>0.167</v>
      </c>
      <c r="N300" s="58">
        <v>144</v>
      </c>
      <c r="O300" s="59" t="s">
        <v>373</v>
      </c>
      <c r="P300" s="61">
        <v>0.024</v>
      </c>
      <c r="R300" s="58">
        <v>145</v>
      </c>
      <c r="S300" s="59" t="s">
        <v>219</v>
      </c>
      <c r="T300" s="61">
        <v>0.0005</v>
      </c>
      <c r="V300" s="58">
        <v>145</v>
      </c>
      <c r="W300" s="59" t="s">
        <v>226</v>
      </c>
      <c r="X300" s="61">
        <v>0.855</v>
      </c>
    </row>
    <row r="301" spans="2:24" ht="12.75">
      <c r="B301" s="62"/>
      <c r="D301" s="63"/>
      <c r="F301" s="62"/>
      <c r="H301" s="63"/>
      <c r="J301" s="62"/>
      <c r="L301" s="63"/>
      <c r="N301" s="62"/>
      <c r="P301" s="63"/>
      <c r="R301" s="62"/>
      <c r="T301" s="63"/>
      <c r="V301" s="62"/>
      <c r="X301" s="63"/>
    </row>
    <row r="302" spans="2:24" ht="51">
      <c r="B302" s="58">
        <v>146</v>
      </c>
      <c r="C302" s="59" t="s">
        <v>565</v>
      </c>
      <c r="D302" s="60">
        <v>1487</v>
      </c>
      <c r="F302" s="58">
        <v>146</v>
      </c>
      <c r="G302" s="59" t="s">
        <v>269</v>
      </c>
      <c r="H302" s="58">
        <v>83</v>
      </c>
      <c r="J302" s="58">
        <v>145</v>
      </c>
      <c r="K302" s="59" t="s">
        <v>273</v>
      </c>
      <c r="L302" s="61">
        <v>0.167</v>
      </c>
      <c r="N302" s="58">
        <v>144</v>
      </c>
      <c r="O302" s="59" t="s">
        <v>235</v>
      </c>
      <c r="P302" s="61">
        <v>0.024</v>
      </c>
      <c r="R302" s="58">
        <v>146</v>
      </c>
      <c r="S302" s="59" t="s">
        <v>524</v>
      </c>
      <c r="T302" s="64">
        <v>0</v>
      </c>
      <c r="V302" s="58">
        <v>146</v>
      </c>
      <c r="W302" s="59" t="s">
        <v>146</v>
      </c>
      <c r="X302" s="61">
        <v>0.846</v>
      </c>
    </row>
    <row r="303" spans="2:24" ht="12.75">
      <c r="B303" s="62"/>
      <c r="D303" s="63"/>
      <c r="F303" s="62"/>
      <c r="H303" s="63"/>
      <c r="J303" s="62"/>
      <c r="L303" s="63"/>
      <c r="N303" s="62"/>
      <c r="P303" s="63"/>
      <c r="R303" s="62"/>
      <c r="T303" s="63"/>
      <c r="V303" s="62"/>
      <c r="X303" s="63"/>
    </row>
    <row r="304" spans="2:24" ht="51">
      <c r="B304" s="58">
        <v>147</v>
      </c>
      <c r="C304" s="59" t="s">
        <v>239</v>
      </c>
      <c r="D304" s="60">
        <v>1359</v>
      </c>
      <c r="F304" s="58">
        <v>146</v>
      </c>
      <c r="G304" s="59" t="s">
        <v>524</v>
      </c>
      <c r="H304" s="58">
        <v>83</v>
      </c>
      <c r="J304" s="58">
        <v>147</v>
      </c>
      <c r="K304" s="59" t="s">
        <v>2</v>
      </c>
      <c r="L304" s="61">
        <v>0.166</v>
      </c>
      <c r="N304" s="58">
        <v>147</v>
      </c>
      <c r="O304" s="59" t="s">
        <v>220</v>
      </c>
      <c r="P304" s="61">
        <v>0.023</v>
      </c>
      <c r="R304" s="58">
        <v>146</v>
      </c>
      <c r="S304" s="59" t="s">
        <v>54</v>
      </c>
      <c r="T304" s="64">
        <v>0</v>
      </c>
      <c r="V304" s="58">
        <v>147</v>
      </c>
      <c r="W304" s="59" t="s">
        <v>78</v>
      </c>
      <c r="X304" s="61">
        <v>0.839</v>
      </c>
    </row>
    <row r="305" spans="2:24" ht="12.75">
      <c r="B305" s="62"/>
      <c r="D305" s="63"/>
      <c r="F305" s="62"/>
      <c r="H305" s="63"/>
      <c r="J305" s="62"/>
      <c r="L305" s="63"/>
      <c r="N305" s="62"/>
      <c r="P305" s="63"/>
      <c r="R305" s="62"/>
      <c r="T305" s="63"/>
      <c r="V305" s="62"/>
      <c r="X305" s="63"/>
    </row>
    <row r="306" spans="2:24" ht="76.5">
      <c r="B306" s="58">
        <v>148</v>
      </c>
      <c r="C306" s="59" t="s">
        <v>226</v>
      </c>
      <c r="D306" s="60">
        <v>1199</v>
      </c>
      <c r="F306" s="58">
        <v>146</v>
      </c>
      <c r="G306" s="59" t="s">
        <v>86</v>
      </c>
      <c r="H306" s="58">
        <v>83</v>
      </c>
      <c r="J306" s="58">
        <v>148</v>
      </c>
      <c r="K306" s="59" t="s">
        <v>330</v>
      </c>
      <c r="L306" s="61">
        <v>0.163</v>
      </c>
      <c r="N306" s="58">
        <v>147</v>
      </c>
      <c r="O306" s="59" t="s">
        <v>108</v>
      </c>
      <c r="P306" s="61">
        <v>0.023</v>
      </c>
      <c r="R306" s="58">
        <v>146</v>
      </c>
      <c r="S306" s="59" t="s">
        <v>369</v>
      </c>
      <c r="T306" s="64">
        <v>0</v>
      </c>
      <c r="V306" s="58">
        <v>148</v>
      </c>
      <c r="W306" s="59" t="s">
        <v>526</v>
      </c>
      <c r="X306" s="61">
        <v>0.833</v>
      </c>
    </row>
    <row r="307" spans="2:24" ht="12.75">
      <c r="B307" s="62"/>
      <c r="D307" s="63"/>
      <c r="F307" s="62"/>
      <c r="H307" s="63"/>
      <c r="J307" s="62"/>
      <c r="L307" s="63"/>
      <c r="N307" s="62"/>
      <c r="P307" s="63"/>
      <c r="R307" s="62"/>
      <c r="T307" s="63"/>
      <c r="V307" s="62"/>
      <c r="X307" s="63"/>
    </row>
    <row r="308" spans="2:24" ht="38.25">
      <c r="B308" s="58">
        <v>149</v>
      </c>
      <c r="C308" s="59" t="s">
        <v>344</v>
      </c>
      <c r="D308" s="60">
        <v>1185</v>
      </c>
      <c r="F308" s="58">
        <v>146</v>
      </c>
      <c r="G308" s="59" t="s">
        <v>338</v>
      </c>
      <c r="H308" s="58">
        <v>83</v>
      </c>
      <c r="J308" s="58">
        <v>149</v>
      </c>
      <c r="K308" s="59" t="s">
        <v>484</v>
      </c>
      <c r="L308" s="61">
        <v>0.159</v>
      </c>
      <c r="N308" s="58">
        <v>147</v>
      </c>
      <c r="O308" s="59" t="s">
        <v>499</v>
      </c>
      <c r="P308" s="61">
        <v>0.023</v>
      </c>
      <c r="R308" s="58">
        <v>146</v>
      </c>
      <c r="S308" s="59" t="s">
        <v>394</v>
      </c>
      <c r="T308" s="64">
        <v>0</v>
      </c>
      <c r="V308" s="58">
        <v>149</v>
      </c>
      <c r="W308" s="59" t="s">
        <v>371</v>
      </c>
      <c r="X308" s="61">
        <v>0.829</v>
      </c>
    </row>
    <row r="309" spans="2:24" ht="12.75">
      <c r="B309" s="62"/>
      <c r="D309" s="63"/>
      <c r="F309" s="62"/>
      <c r="H309" s="63"/>
      <c r="J309" s="62"/>
      <c r="L309" s="63"/>
      <c r="N309" s="62"/>
      <c r="P309" s="63"/>
      <c r="R309" s="62"/>
      <c r="T309" s="63"/>
      <c r="V309" s="62"/>
      <c r="X309" s="63"/>
    </row>
    <row r="310" spans="2:24" ht="38.25">
      <c r="B310" s="58">
        <v>150</v>
      </c>
      <c r="C310" s="59" t="s">
        <v>118</v>
      </c>
      <c r="D310" s="60">
        <v>1171</v>
      </c>
      <c r="F310" s="58">
        <v>150</v>
      </c>
      <c r="G310" s="59" t="s">
        <v>520</v>
      </c>
      <c r="H310" s="58">
        <v>82</v>
      </c>
      <c r="J310" s="58">
        <v>150</v>
      </c>
      <c r="K310" s="59" t="s">
        <v>139</v>
      </c>
      <c r="L310" s="61">
        <v>0.158</v>
      </c>
      <c r="N310" s="58">
        <v>147</v>
      </c>
      <c r="O310" s="59" t="s">
        <v>326</v>
      </c>
      <c r="P310" s="61">
        <v>0.023</v>
      </c>
      <c r="R310" s="58">
        <v>146</v>
      </c>
      <c r="S310" s="59" t="s">
        <v>402</v>
      </c>
      <c r="T310" s="64">
        <v>0</v>
      </c>
      <c r="V310" s="58">
        <v>150</v>
      </c>
      <c r="W310" s="59" t="s">
        <v>23</v>
      </c>
      <c r="X310" s="61">
        <v>0.822</v>
      </c>
    </row>
    <row r="311" spans="2:24" ht="12.75">
      <c r="B311" s="62"/>
      <c r="D311" s="63"/>
      <c r="F311" s="62"/>
      <c r="H311" s="63"/>
      <c r="J311" s="62"/>
      <c r="L311" s="63"/>
      <c r="N311" s="62"/>
      <c r="P311" s="63"/>
      <c r="R311" s="62"/>
      <c r="T311" s="63"/>
      <c r="V311" s="62"/>
      <c r="X311" s="63"/>
    </row>
    <row r="312" spans="2:24" ht="25.5">
      <c r="B312" s="58">
        <v>151</v>
      </c>
      <c r="C312" s="59" t="s">
        <v>6</v>
      </c>
      <c r="D312" s="60">
        <v>1113</v>
      </c>
      <c r="F312" s="58">
        <v>151</v>
      </c>
      <c r="G312" s="59" t="s">
        <v>160</v>
      </c>
      <c r="H312" s="58">
        <v>81</v>
      </c>
      <c r="J312" s="58">
        <v>151</v>
      </c>
      <c r="K312" s="59" t="s">
        <v>526</v>
      </c>
      <c r="L312" s="61">
        <v>0.154</v>
      </c>
      <c r="N312" s="58">
        <v>151</v>
      </c>
      <c r="O312" s="59" t="s">
        <v>6</v>
      </c>
      <c r="P312" s="61">
        <v>0.021</v>
      </c>
      <c r="R312" s="58">
        <v>146</v>
      </c>
      <c r="S312" s="59" t="s">
        <v>409</v>
      </c>
      <c r="T312" s="64">
        <v>0</v>
      </c>
      <c r="V312" s="58">
        <v>151</v>
      </c>
      <c r="W312" s="59" t="s">
        <v>190</v>
      </c>
      <c r="X312" s="61">
        <v>0.813</v>
      </c>
    </row>
    <row r="313" spans="2:24" ht="12.75">
      <c r="B313" s="62"/>
      <c r="D313" s="63"/>
      <c r="F313" s="62"/>
      <c r="H313" s="63"/>
      <c r="J313" s="62"/>
      <c r="L313" s="63"/>
      <c r="N313" s="62"/>
      <c r="P313" s="63"/>
      <c r="V313" s="62"/>
      <c r="X313" s="63"/>
    </row>
    <row r="314" spans="2:24" ht="38.25">
      <c r="B314" s="58">
        <v>152</v>
      </c>
      <c r="C314" s="59" t="s">
        <v>12</v>
      </c>
      <c r="D314" s="60">
        <v>1098</v>
      </c>
      <c r="F314" s="58">
        <v>151</v>
      </c>
      <c r="G314" s="59" t="s">
        <v>211</v>
      </c>
      <c r="H314" s="58">
        <v>81</v>
      </c>
      <c r="J314" s="58">
        <v>152</v>
      </c>
      <c r="K314" s="59" t="s">
        <v>82</v>
      </c>
      <c r="L314" s="61">
        <v>0.147</v>
      </c>
      <c r="N314" s="58">
        <v>151</v>
      </c>
      <c r="O314" s="59" t="s">
        <v>303</v>
      </c>
      <c r="P314" s="61">
        <v>0.021</v>
      </c>
      <c r="V314" s="58">
        <v>152</v>
      </c>
      <c r="W314" s="59" t="s">
        <v>176</v>
      </c>
      <c r="X314" s="61">
        <v>0.795</v>
      </c>
    </row>
    <row r="315" spans="2:24" ht="12.75">
      <c r="B315" s="62"/>
      <c r="D315" s="63"/>
      <c r="F315" s="62"/>
      <c r="H315" s="63"/>
      <c r="J315" s="62"/>
      <c r="L315" s="63"/>
      <c r="N315" s="62"/>
      <c r="P315" s="63"/>
      <c r="V315" s="62"/>
      <c r="X315" s="63"/>
    </row>
    <row r="316" spans="2:24" ht="51">
      <c r="B316" s="58">
        <v>153</v>
      </c>
      <c r="C316" s="59" t="s">
        <v>532</v>
      </c>
      <c r="D316" s="60">
        <v>1040</v>
      </c>
      <c r="F316" s="58">
        <v>153</v>
      </c>
      <c r="G316" s="59" t="s">
        <v>499</v>
      </c>
      <c r="H316" s="58">
        <v>79</v>
      </c>
      <c r="J316" s="58">
        <v>153</v>
      </c>
      <c r="K316" s="59" t="s">
        <v>524</v>
      </c>
      <c r="L316" s="61">
        <v>0.145</v>
      </c>
      <c r="N316" s="58">
        <v>151</v>
      </c>
      <c r="O316" s="59" t="s">
        <v>23</v>
      </c>
      <c r="P316" s="61">
        <v>0.021</v>
      </c>
      <c r="V316" s="58">
        <v>153</v>
      </c>
      <c r="W316" s="59" t="s">
        <v>164</v>
      </c>
      <c r="X316" s="61">
        <v>0.79</v>
      </c>
    </row>
    <row r="317" spans="2:24" ht="12.75">
      <c r="B317" s="62"/>
      <c r="D317" s="63"/>
      <c r="F317" s="62"/>
      <c r="H317" s="63"/>
      <c r="J317" s="62"/>
      <c r="L317" s="63"/>
      <c r="N317" s="62"/>
      <c r="P317" s="63"/>
      <c r="V317" s="62"/>
      <c r="X317" s="63"/>
    </row>
    <row r="318" spans="2:24" ht="76.5">
      <c r="B318" s="58">
        <v>154</v>
      </c>
      <c r="C318" s="59" t="s">
        <v>122</v>
      </c>
      <c r="D318" s="58">
        <v>997</v>
      </c>
      <c r="F318" s="58">
        <v>154</v>
      </c>
      <c r="G318" s="59" t="s">
        <v>484</v>
      </c>
      <c r="H318" s="58">
        <v>78</v>
      </c>
      <c r="J318" s="58">
        <v>154</v>
      </c>
      <c r="K318" s="59" t="s">
        <v>277</v>
      </c>
      <c r="L318" s="61">
        <v>0.144</v>
      </c>
      <c r="N318" s="58">
        <v>151</v>
      </c>
      <c r="O318" s="59" t="s">
        <v>226</v>
      </c>
      <c r="P318" s="61">
        <v>0.021</v>
      </c>
      <c r="V318" s="58">
        <v>154</v>
      </c>
      <c r="W318" s="59" t="s">
        <v>261</v>
      </c>
      <c r="X318" s="61">
        <v>0.777</v>
      </c>
    </row>
    <row r="319" spans="2:24" ht="12.75">
      <c r="B319" s="62"/>
      <c r="D319" s="63"/>
      <c r="F319" s="62"/>
      <c r="H319" s="63"/>
      <c r="J319" s="62"/>
      <c r="L319" s="63"/>
      <c r="N319" s="62"/>
      <c r="P319" s="63"/>
      <c r="V319" s="62"/>
      <c r="X319" s="63"/>
    </row>
    <row r="320" spans="2:24" ht="76.5">
      <c r="B320" s="58">
        <v>155</v>
      </c>
      <c r="C320" s="59" t="s">
        <v>567</v>
      </c>
      <c r="D320" s="58">
        <v>955</v>
      </c>
      <c r="F320" s="58">
        <v>154</v>
      </c>
      <c r="G320" s="59" t="s">
        <v>67</v>
      </c>
      <c r="H320" s="58">
        <v>78</v>
      </c>
      <c r="J320" s="58">
        <v>155</v>
      </c>
      <c r="K320" s="59" t="s">
        <v>517</v>
      </c>
      <c r="L320" s="61">
        <v>0.143</v>
      </c>
      <c r="N320" s="58">
        <v>155</v>
      </c>
      <c r="O320" s="59" t="s">
        <v>33</v>
      </c>
      <c r="P320" s="61">
        <v>0.02</v>
      </c>
      <c r="V320" s="58">
        <v>155</v>
      </c>
      <c r="W320" s="59" t="s">
        <v>19</v>
      </c>
      <c r="X320" s="61">
        <v>0.774</v>
      </c>
    </row>
    <row r="321" spans="2:24" ht="12.75">
      <c r="B321" s="62"/>
      <c r="D321" s="63"/>
      <c r="F321" s="62"/>
      <c r="H321" s="63"/>
      <c r="J321" s="62"/>
      <c r="L321" s="63"/>
      <c r="N321" s="62"/>
      <c r="P321" s="63"/>
      <c r="V321" s="62"/>
      <c r="X321" s="63"/>
    </row>
    <row r="322" spans="2:24" ht="38.25">
      <c r="B322" s="58">
        <v>156</v>
      </c>
      <c r="C322" s="59" t="s">
        <v>502</v>
      </c>
      <c r="D322" s="58">
        <v>918</v>
      </c>
      <c r="F322" s="58">
        <v>156</v>
      </c>
      <c r="G322" s="59" t="s">
        <v>98</v>
      </c>
      <c r="H322" s="58">
        <v>77</v>
      </c>
      <c r="J322" s="58">
        <v>156</v>
      </c>
      <c r="K322" s="59" t="s">
        <v>201</v>
      </c>
      <c r="L322" s="61">
        <v>0.142</v>
      </c>
      <c r="N322" s="58">
        <v>155</v>
      </c>
      <c r="O322" s="59" t="s">
        <v>504</v>
      </c>
      <c r="P322" s="61">
        <v>0.02</v>
      </c>
      <c r="V322" s="58">
        <v>156</v>
      </c>
      <c r="W322" s="59" t="s">
        <v>25</v>
      </c>
      <c r="X322" s="61">
        <v>0.745</v>
      </c>
    </row>
    <row r="323" spans="2:24" ht="12.75">
      <c r="B323" s="62"/>
      <c r="D323" s="63"/>
      <c r="F323" s="62"/>
      <c r="H323" s="63"/>
      <c r="J323" s="62"/>
      <c r="L323" s="63"/>
      <c r="N323" s="62"/>
      <c r="P323" s="63"/>
      <c r="V323" s="62"/>
      <c r="X323" s="63"/>
    </row>
    <row r="324" spans="2:24" ht="25.5">
      <c r="B324" s="58">
        <v>157</v>
      </c>
      <c r="C324" s="59" t="s">
        <v>144</v>
      </c>
      <c r="D324" s="58">
        <v>911</v>
      </c>
      <c r="F324" s="58">
        <v>157</v>
      </c>
      <c r="G324" s="59" t="s">
        <v>124</v>
      </c>
      <c r="H324" s="58">
        <v>76</v>
      </c>
      <c r="J324" s="58">
        <v>157</v>
      </c>
      <c r="K324" s="59" t="s">
        <v>124</v>
      </c>
      <c r="L324" s="61">
        <v>0.14</v>
      </c>
      <c r="N324" s="58">
        <v>155</v>
      </c>
      <c r="O324" s="59" t="s">
        <v>279</v>
      </c>
      <c r="P324" s="61">
        <v>0.02</v>
      </c>
      <c r="V324" s="58">
        <v>157</v>
      </c>
      <c r="W324" s="59" t="s">
        <v>43</v>
      </c>
      <c r="X324" s="61">
        <v>0.718</v>
      </c>
    </row>
    <row r="325" spans="2:24" ht="12.75">
      <c r="B325" s="62"/>
      <c r="D325" s="63"/>
      <c r="F325" s="62"/>
      <c r="H325" s="63"/>
      <c r="J325" s="62"/>
      <c r="L325" s="63"/>
      <c r="N325" s="62"/>
      <c r="P325" s="63"/>
      <c r="V325" s="62"/>
      <c r="X325" s="63"/>
    </row>
    <row r="326" spans="2:24" ht="38.25">
      <c r="B326" s="58">
        <v>158</v>
      </c>
      <c r="C326" s="59" t="s">
        <v>526</v>
      </c>
      <c r="D326" s="58">
        <v>894</v>
      </c>
      <c r="F326" s="58">
        <v>157</v>
      </c>
      <c r="G326" s="59" t="s">
        <v>19</v>
      </c>
      <c r="H326" s="58">
        <v>76</v>
      </c>
      <c r="J326" s="58">
        <v>158</v>
      </c>
      <c r="K326" s="59" t="s">
        <v>146</v>
      </c>
      <c r="L326" s="61">
        <v>0.136</v>
      </c>
      <c r="N326" s="58">
        <v>158</v>
      </c>
      <c r="O326" s="59" t="s">
        <v>527</v>
      </c>
      <c r="P326" s="61">
        <v>0.019</v>
      </c>
      <c r="V326" s="58">
        <v>158</v>
      </c>
      <c r="W326" s="59" t="s">
        <v>8</v>
      </c>
      <c r="X326" s="61">
        <v>0.708</v>
      </c>
    </row>
    <row r="327" spans="2:24" ht="12.75">
      <c r="B327" s="62"/>
      <c r="D327" s="63"/>
      <c r="F327" s="62"/>
      <c r="H327" s="63"/>
      <c r="J327" s="62"/>
      <c r="L327" s="63"/>
      <c r="N327" s="62"/>
      <c r="P327" s="63"/>
      <c r="V327" s="62"/>
      <c r="X327" s="63"/>
    </row>
    <row r="328" spans="2:24" ht="63.75">
      <c r="B328" s="58">
        <v>159</v>
      </c>
      <c r="C328" s="59" t="s">
        <v>529</v>
      </c>
      <c r="D328" s="58">
        <v>780</v>
      </c>
      <c r="F328" s="58">
        <v>159</v>
      </c>
      <c r="G328" s="59" t="s">
        <v>362</v>
      </c>
      <c r="H328" s="58">
        <v>75</v>
      </c>
      <c r="J328" s="58">
        <v>159</v>
      </c>
      <c r="K328" s="59" t="s">
        <v>500</v>
      </c>
      <c r="L328" s="61">
        <v>0.129</v>
      </c>
      <c r="N328" s="58">
        <v>158</v>
      </c>
      <c r="O328" s="59" t="s">
        <v>342</v>
      </c>
      <c r="P328" s="61">
        <v>0.019</v>
      </c>
      <c r="V328" s="58">
        <v>159</v>
      </c>
      <c r="W328" s="59" t="s">
        <v>498</v>
      </c>
      <c r="X328" s="61">
        <v>0.705</v>
      </c>
    </row>
    <row r="329" spans="2:24" ht="12.75">
      <c r="B329" s="62"/>
      <c r="D329" s="63"/>
      <c r="F329" s="62"/>
      <c r="H329" s="63"/>
      <c r="J329" s="62"/>
      <c r="L329" s="63"/>
      <c r="N329" s="62"/>
      <c r="P329" s="63"/>
      <c r="V329" s="62"/>
      <c r="X329" s="63"/>
    </row>
    <row r="330" spans="2:24" ht="25.5">
      <c r="B330" s="58">
        <v>160</v>
      </c>
      <c r="C330" s="59" t="s">
        <v>94</v>
      </c>
      <c r="D330" s="58">
        <v>768</v>
      </c>
      <c r="F330" s="58">
        <v>159</v>
      </c>
      <c r="G330" s="59" t="s">
        <v>90</v>
      </c>
      <c r="H330" s="58">
        <v>75</v>
      </c>
      <c r="J330" s="58">
        <v>160</v>
      </c>
      <c r="K330" s="59" t="s">
        <v>128</v>
      </c>
      <c r="L330" s="61">
        <v>0.128</v>
      </c>
      <c r="N330" s="58">
        <v>160</v>
      </c>
      <c r="O330" s="59" t="s">
        <v>256</v>
      </c>
      <c r="P330" s="61">
        <v>0.018</v>
      </c>
      <c r="V330" s="58">
        <v>160</v>
      </c>
      <c r="W330" s="59" t="s">
        <v>289</v>
      </c>
      <c r="X330" s="61">
        <v>0.684</v>
      </c>
    </row>
    <row r="331" spans="2:24" ht="12.75">
      <c r="B331" s="62"/>
      <c r="D331" s="63"/>
      <c r="F331" s="62"/>
      <c r="H331" s="63"/>
      <c r="J331" s="62"/>
      <c r="L331" s="63"/>
      <c r="N331" s="62"/>
      <c r="P331" s="63"/>
      <c r="V331" s="62"/>
      <c r="X331" s="63"/>
    </row>
    <row r="332" spans="2:24" ht="51">
      <c r="B332" s="58">
        <v>161</v>
      </c>
      <c r="C332" s="59" t="s">
        <v>495</v>
      </c>
      <c r="D332" s="58">
        <v>755</v>
      </c>
      <c r="F332" s="58">
        <v>161</v>
      </c>
      <c r="G332" s="59" t="s">
        <v>369</v>
      </c>
      <c r="H332" s="58">
        <v>74</v>
      </c>
      <c r="J332" s="58">
        <v>161</v>
      </c>
      <c r="K332" s="59" t="s">
        <v>344</v>
      </c>
      <c r="L332" s="58" t="s">
        <v>583</v>
      </c>
      <c r="N332" s="58">
        <v>160</v>
      </c>
      <c r="O332" s="59" t="s">
        <v>166</v>
      </c>
      <c r="P332" s="61">
        <v>0.018</v>
      </c>
      <c r="V332" s="58">
        <v>161</v>
      </c>
      <c r="W332" s="59" t="s">
        <v>524</v>
      </c>
      <c r="X332" s="61">
        <v>0.674</v>
      </c>
    </row>
    <row r="333" spans="2:24" ht="12.75">
      <c r="B333" s="62"/>
      <c r="D333" s="63"/>
      <c r="F333" s="62"/>
      <c r="H333" s="63"/>
      <c r="J333" s="62"/>
      <c r="L333" s="63"/>
      <c r="N333" s="62"/>
      <c r="P333" s="63"/>
      <c r="V333" s="62"/>
      <c r="X333" s="63"/>
    </row>
    <row r="334" spans="2:24" ht="38.25">
      <c r="B334" s="58">
        <v>162</v>
      </c>
      <c r="C334" s="59" t="s">
        <v>521</v>
      </c>
      <c r="D334" s="58">
        <v>743</v>
      </c>
      <c r="F334" s="58">
        <v>161</v>
      </c>
      <c r="G334" s="59" t="s">
        <v>126</v>
      </c>
      <c r="H334" s="58">
        <v>74</v>
      </c>
      <c r="J334" s="58">
        <v>162</v>
      </c>
      <c r="K334" s="59" t="s">
        <v>90</v>
      </c>
      <c r="L334" s="61">
        <v>0.116</v>
      </c>
      <c r="N334" s="58">
        <v>160</v>
      </c>
      <c r="O334" s="59" t="s">
        <v>293</v>
      </c>
      <c r="P334" s="61">
        <v>0.018</v>
      </c>
      <c r="V334" s="58">
        <v>162</v>
      </c>
      <c r="W334" s="59" t="s">
        <v>350</v>
      </c>
      <c r="X334" s="61">
        <v>0.65</v>
      </c>
    </row>
    <row r="335" spans="2:24" ht="12.75">
      <c r="B335" s="62"/>
      <c r="D335" s="63"/>
      <c r="F335" s="62"/>
      <c r="H335" s="63"/>
      <c r="J335" s="62"/>
      <c r="L335" s="63"/>
      <c r="N335" s="62"/>
      <c r="P335" s="63"/>
      <c r="V335" s="62"/>
      <c r="X335" s="63"/>
    </row>
    <row r="336" spans="2:24" ht="76.5">
      <c r="B336" s="58">
        <v>163</v>
      </c>
      <c r="C336" s="59" t="s">
        <v>564</v>
      </c>
      <c r="D336" s="58">
        <v>734</v>
      </c>
      <c r="F336" s="58">
        <v>161</v>
      </c>
      <c r="G336" s="59" t="s">
        <v>199</v>
      </c>
      <c r="H336" s="58">
        <v>74</v>
      </c>
      <c r="J336" s="58">
        <v>163</v>
      </c>
      <c r="K336" s="59" t="s">
        <v>254</v>
      </c>
      <c r="L336" s="61">
        <v>0.115</v>
      </c>
      <c r="N336" s="58">
        <v>163</v>
      </c>
      <c r="O336" s="59" t="s">
        <v>491</v>
      </c>
      <c r="P336" s="61">
        <v>0.017</v>
      </c>
      <c r="V336" s="58">
        <v>163</v>
      </c>
      <c r="W336" s="59" t="s">
        <v>37</v>
      </c>
      <c r="X336" s="61">
        <v>0.646</v>
      </c>
    </row>
    <row r="337" spans="2:24" ht="12.75">
      <c r="B337" s="62"/>
      <c r="D337" s="63"/>
      <c r="F337" s="62"/>
      <c r="H337" s="63"/>
      <c r="J337" s="62"/>
      <c r="L337" s="63"/>
      <c r="N337" s="62"/>
      <c r="P337" s="63"/>
      <c r="V337" s="62"/>
      <c r="X337" s="63"/>
    </row>
    <row r="338" spans="2:24" ht="51">
      <c r="B338" s="58">
        <v>164</v>
      </c>
      <c r="C338" s="59" t="s">
        <v>527</v>
      </c>
      <c r="D338" s="58">
        <v>631</v>
      </c>
      <c r="F338" s="58">
        <v>164</v>
      </c>
      <c r="G338" s="59" t="s">
        <v>60</v>
      </c>
      <c r="H338" s="58">
        <v>73</v>
      </c>
      <c r="J338" s="58">
        <v>164</v>
      </c>
      <c r="K338" s="59" t="s">
        <v>486</v>
      </c>
      <c r="L338" s="61">
        <v>0.112</v>
      </c>
      <c r="N338" s="58">
        <v>163</v>
      </c>
      <c r="O338" s="59" t="s">
        <v>318</v>
      </c>
      <c r="P338" s="58" t="s">
        <v>584</v>
      </c>
      <c r="V338" s="58">
        <v>164</v>
      </c>
      <c r="W338" s="59" t="s">
        <v>230</v>
      </c>
      <c r="X338" s="61">
        <v>0.645</v>
      </c>
    </row>
    <row r="339" spans="2:24" ht="12.75">
      <c r="B339" s="62"/>
      <c r="D339" s="63"/>
      <c r="F339" s="62"/>
      <c r="H339" s="63"/>
      <c r="J339" s="62"/>
      <c r="L339" s="63"/>
      <c r="N339" s="62"/>
      <c r="P339" s="63"/>
      <c r="V339" s="62"/>
      <c r="X339" s="63"/>
    </row>
    <row r="340" spans="2:24" ht="63.75">
      <c r="B340" s="58">
        <v>165</v>
      </c>
      <c r="C340" s="59" t="s">
        <v>518</v>
      </c>
      <c r="D340" s="58">
        <v>600</v>
      </c>
      <c r="F340" s="58">
        <v>165</v>
      </c>
      <c r="G340" s="59" t="s">
        <v>54</v>
      </c>
      <c r="H340" s="58">
        <v>72</v>
      </c>
      <c r="J340" s="58">
        <v>165</v>
      </c>
      <c r="K340" s="59" t="s">
        <v>25</v>
      </c>
      <c r="L340" s="61">
        <v>0.108</v>
      </c>
      <c r="N340" s="58">
        <v>165</v>
      </c>
      <c r="O340" s="59" t="s">
        <v>490</v>
      </c>
      <c r="P340" s="61">
        <v>0.016</v>
      </c>
      <c r="V340" s="58">
        <v>165</v>
      </c>
      <c r="W340" s="59" t="s">
        <v>126</v>
      </c>
      <c r="X340" s="61">
        <v>0.626</v>
      </c>
    </row>
    <row r="341" spans="2:24" ht="12.75">
      <c r="B341" s="62"/>
      <c r="D341" s="63"/>
      <c r="F341" s="62"/>
      <c r="H341" s="63"/>
      <c r="J341" s="62"/>
      <c r="L341" s="63"/>
      <c r="N341" s="62"/>
      <c r="P341" s="63"/>
      <c r="V341" s="62"/>
      <c r="X341" s="63"/>
    </row>
    <row r="342" spans="2:24" ht="76.5">
      <c r="B342" s="58">
        <v>166</v>
      </c>
      <c r="C342" s="59" t="s">
        <v>124</v>
      </c>
      <c r="D342" s="58">
        <v>580</v>
      </c>
      <c r="F342" s="58">
        <v>166</v>
      </c>
      <c r="G342" s="59" t="s">
        <v>501</v>
      </c>
      <c r="H342" s="58">
        <v>69</v>
      </c>
      <c r="J342" s="58">
        <v>165</v>
      </c>
      <c r="K342" s="59" t="s">
        <v>130</v>
      </c>
      <c r="L342" s="61">
        <v>0.108</v>
      </c>
      <c r="N342" s="58">
        <v>166</v>
      </c>
      <c r="O342" s="59" t="s">
        <v>567</v>
      </c>
      <c r="P342" s="61">
        <v>0.015</v>
      </c>
      <c r="V342" s="58">
        <v>166</v>
      </c>
      <c r="W342" s="59" t="s">
        <v>0</v>
      </c>
      <c r="X342" s="61">
        <v>0.612</v>
      </c>
    </row>
    <row r="343" spans="2:24" ht="12.75">
      <c r="B343" s="62"/>
      <c r="D343" s="63"/>
      <c r="F343" s="62"/>
      <c r="H343" s="63"/>
      <c r="J343" s="62"/>
      <c r="L343" s="63"/>
      <c r="N343" s="62"/>
      <c r="P343" s="63"/>
      <c r="V343" s="62"/>
      <c r="X343" s="63"/>
    </row>
    <row r="344" spans="2:24" ht="63.75">
      <c r="B344" s="58">
        <v>167</v>
      </c>
      <c r="C344" s="59" t="s">
        <v>534</v>
      </c>
      <c r="D344" s="58">
        <v>576</v>
      </c>
      <c r="F344" s="58">
        <v>166</v>
      </c>
      <c r="G344" s="59" t="s">
        <v>307</v>
      </c>
      <c r="H344" s="58">
        <v>69</v>
      </c>
      <c r="J344" s="58">
        <v>167</v>
      </c>
      <c r="K344" s="59" t="s">
        <v>490</v>
      </c>
      <c r="L344" s="61">
        <v>0.104</v>
      </c>
      <c r="N344" s="58">
        <v>166</v>
      </c>
      <c r="O344" s="59" t="s">
        <v>324</v>
      </c>
      <c r="P344" s="61">
        <v>0.015</v>
      </c>
      <c r="V344" s="58">
        <v>167</v>
      </c>
      <c r="W344" s="59" t="s">
        <v>58</v>
      </c>
      <c r="X344" s="61">
        <v>0.545</v>
      </c>
    </row>
    <row r="345" spans="2:24" ht="12.75">
      <c r="B345" s="62"/>
      <c r="D345" s="63"/>
      <c r="F345" s="62"/>
      <c r="H345" s="63"/>
      <c r="J345" s="62"/>
      <c r="L345" s="63"/>
      <c r="N345" s="62"/>
      <c r="P345" s="63"/>
      <c r="V345" s="62"/>
      <c r="X345" s="63"/>
    </row>
    <row r="346" spans="2:24" ht="76.5">
      <c r="B346" s="58">
        <v>168</v>
      </c>
      <c r="C346" s="59" t="s">
        <v>158</v>
      </c>
      <c r="D346" s="58">
        <v>570</v>
      </c>
      <c r="F346" s="58">
        <v>168</v>
      </c>
      <c r="G346" s="59" t="s">
        <v>567</v>
      </c>
      <c r="H346" s="58">
        <v>68</v>
      </c>
      <c r="J346" s="58">
        <v>168</v>
      </c>
      <c r="K346" s="59" t="s">
        <v>318</v>
      </c>
      <c r="L346" s="58" t="s">
        <v>585</v>
      </c>
      <c r="N346" s="58">
        <v>168</v>
      </c>
      <c r="O346" s="59" t="s">
        <v>25</v>
      </c>
      <c r="P346" s="61">
        <v>0.014</v>
      </c>
      <c r="V346" s="58">
        <v>168</v>
      </c>
      <c r="W346" s="59" t="s">
        <v>517</v>
      </c>
      <c r="X346" s="61">
        <v>0.5</v>
      </c>
    </row>
    <row r="347" spans="2:24" ht="12.75">
      <c r="B347" s="62"/>
      <c r="D347" s="63"/>
      <c r="F347" s="62"/>
      <c r="H347" s="63"/>
      <c r="J347" s="62"/>
      <c r="L347" s="63"/>
      <c r="N347" s="62"/>
      <c r="P347" s="63"/>
      <c r="V347" s="62"/>
      <c r="X347" s="63"/>
    </row>
    <row r="348" spans="2:24" ht="38.25">
      <c r="B348" s="58">
        <v>169</v>
      </c>
      <c r="C348" s="59" t="s">
        <v>130</v>
      </c>
      <c r="D348" s="58">
        <v>529</v>
      </c>
      <c r="F348" s="58">
        <v>168</v>
      </c>
      <c r="G348" s="59" t="s">
        <v>64</v>
      </c>
      <c r="H348" s="58">
        <v>68</v>
      </c>
      <c r="J348" s="58">
        <v>169</v>
      </c>
      <c r="K348" s="59" t="s">
        <v>6</v>
      </c>
      <c r="L348" s="61">
        <v>0.085</v>
      </c>
      <c r="N348" s="58">
        <v>168</v>
      </c>
      <c r="O348" s="59" t="s">
        <v>54</v>
      </c>
      <c r="P348" s="61">
        <v>0.014</v>
      </c>
      <c r="V348" s="58">
        <v>169</v>
      </c>
      <c r="W348" s="59" t="s">
        <v>499</v>
      </c>
      <c r="X348" s="61">
        <v>0.433</v>
      </c>
    </row>
    <row r="349" spans="2:24" ht="12.75">
      <c r="B349" s="62"/>
      <c r="D349" s="63"/>
      <c r="F349" s="62"/>
      <c r="H349" s="63"/>
      <c r="J349" s="62"/>
      <c r="L349" s="63"/>
      <c r="N349" s="62"/>
      <c r="P349" s="63"/>
      <c r="V349" s="62"/>
      <c r="X349" s="63"/>
    </row>
    <row r="350" spans="2:24" ht="51">
      <c r="B350" s="58">
        <v>170</v>
      </c>
      <c r="C350" s="59" t="s">
        <v>522</v>
      </c>
      <c r="D350" s="58">
        <v>504</v>
      </c>
      <c r="F350" s="58">
        <v>170</v>
      </c>
      <c r="G350" s="59" t="s">
        <v>326</v>
      </c>
      <c r="H350" s="58">
        <v>65</v>
      </c>
      <c r="J350" s="58">
        <v>170</v>
      </c>
      <c r="K350" s="59" t="s">
        <v>223</v>
      </c>
      <c r="L350" s="61">
        <v>0.08</v>
      </c>
      <c r="N350" s="58">
        <v>168</v>
      </c>
      <c r="O350" s="59" t="s">
        <v>488</v>
      </c>
      <c r="P350" s="61">
        <v>0.014</v>
      </c>
      <c r="V350" s="58">
        <v>170</v>
      </c>
      <c r="W350" s="59" t="s">
        <v>222</v>
      </c>
      <c r="X350" s="61">
        <v>0.338</v>
      </c>
    </row>
    <row r="351" spans="2:24" ht="12.75">
      <c r="B351" s="62"/>
      <c r="D351" s="63"/>
      <c r="F351" s="62"/>
      <c r="H351" s="63"/>
      <c r="J351" s="62"/>
      <c r="L351" s="63"/>
      <c r="N351" s="62"/>
      <c r="P351" s="63"/>
      <c r="V351" s="62"/>
      <c r="X351" s="63"/>
    </row>
    <row r="352" spans="2:24" ht="38.25">
      <c r="B352" s="58">
        <v>171</v>
      </c>
      <c r="C352" s="59" t="s">
        <v>491</v>
      </c>
      <c r="D352" s="58">
        <v>503</v>
      </c>
      <c r="F352" s="58">
        <v>170</v>
      </c>
      <c r="G352" s="59" t="s">
        <v>299</v>
      </c>
      <c r="H352" s="58">
        <v>65</v>
      </c>
      <c r="J352" s="58">
        <v>171</v>
      </c>
      <c r="K352" s="59" t="s">
        <v>78</v>
      </c>
      <c r="L352" s="61">
        <v>0.078</v>
      </c>
      <c r="N352" s="58">
        <v>171</v>
      </c>
      <c r="O352" s="59" t="s">
        <v>521</v>
      </c>
      <c r="P352" s="61">
        <v>0.013</v>
      </c>
      <c r="V352" s="58">
        <v>171</v>
      </c>
      <c r="W352" s="59" t="s">
        <v>520</v>
      </c>
      <c r="X352" s="61">
        <v>0.295</v>
      </c>
    </row>
    <row r="353" spans="2:24" ht="12.75">
      <c r="B353" s="62"/>
      <c r="D353" s="63"/>
      <c r="F353" s="62"/>
      <c r="H353" s="63"/>
      <c r="J353" s="62"/>
      <c r="L353" s="63"/>
      <c r="N353" s="62"/>
      <c r="P353" s="63"/>
      <c r="V353" s="62"/>
      <c r="X353" s="63"/>
    </row>
    <row r="354" spans="2:24" ht="76.5">
      <c r="B354" s="58">
        <v>172</v>
      </c>
      <c r="C354" s="59" t="s">
        <v>350</v>
      </c>
      <c r="D354" s="58">
        <v>450</v>
      </c>
      <c r="F354" s="58">
        <v>172</v>
      </c>
      <c r="G354" s="59" t="s">
        <v>226</v>
      </c>
      <c r="H354" s="58">
        <v>63</v>
      </c>
      <c r="J354" s="58">
        <v>172</v>
      </c>
      <c r="K354" s="59" t="s">
        <v>492</v>
      </c>
      <c r="L354" s="61">
        <v>0.068</v>
      </c>
      <c r="N354" s="58">
        <v>171</v>
      </c>
      <c r="O354" s="59" t="s">
        <v>530</v>
      </c>
      <c r="P354" s="61">
        <v>0.013</v>
      </c>
      <c r="V354" s="58">
        <v>172</v>
      </c>
      <c r="W354" s="59" t="s">
        <v>373</v>
      </c>
      <c r="X354" s="58" t="s">
        <v>586</v>
      </c>
    </row>
    <row r="355" spans="2:24" ht="12.75">
      <c r="B355" s="62"/>
      <c r="D355" s="63"/>
      <c r="F355" s="62"/>
      <c r="H355" s="63"/>
      <c r="J355" s="62"/>
      <c r="L355" s="63"/>
      <c r="N355" s="62"/>
      <c r="P355" s="63"/>
      <c r="V355" s="62"/>
      <c r="X355" s="63"/>
    </row>
    <row r="356" spans="2:24" ht="76.5">
      <c r="B356" s="58">
        <v>173</v>
      </c>
      <c r="C356" s="59" t="s">
        <v>348</v>
      </c>
      <c r="D356" s="58">
        <v>384</v>
      </c>
      <c r="F356" s="58">
        <v>173</v>
      </c>
      <c r="G356" s="59" t="s">
        <v>220</v>
      </c>
      <c r="H356" s="58">
        <v>62</v>
      </c>
      <c r="J356" s="58">
        <v>173</v>
      </c>
      <c r="K356" s="59" t="s">
        <v>293</v>
      </c>
      <c r="L356" s="61">
        <v>0.052</v>
      </c>
      <c r="N356" s="58">
        <v>171</v>
      </c>
      <c r="O356" s="59" t="s">
        <v>135</v>
      </c>
      <c r="P356" s="61">
        <v>0.013</v>
      </c>
      <c r="V356" s="58">
        <v>172</v>
      </c>
      <c r="W356" s="59" t="s">
        <v>221</v>
      </c>
      <c r="X356" s="58" t="s">
        <v>586</v>
      </c>
    </row>
    <row r="357" spans="2:24" ht="12.75">
      <c r="B357" s="62"/>
      <c r="D357" s="63"/>
      <c r="F357" s="62"/>
      <c r="H357" s="63"/>
      <c r="J357" s="62"/>
      <c r="L357" s="63"/>
      <c r="N357" s="62"/>
      <c r="P357" s="63"/>
      <c r="V357" s="62"/>
      <c r="X357" s="63"/>
    </row>
    <row r="358" spans="2:24" ht="63.75">
      <c r="B358" s="58">
        <v>174</v>
      </c>
      <c r="C358" s="59" t="s">
        <v>493</v>
      </c>
      <c r="D358" s="58">
        <v>367</v>
      </c>
      <c r="F358" s="58">
        <v>173</v>
      </c>
      <c r="G358" s="59" t="s">
        <v>82</v>
      </c>
      <c r="H358" s="58">
        <v>62</v>
      </c>
      <c r="J358" s="58">
        <v>174</v>
      </c>
      <c r="K358" s="59" t="s">
        <v>114</v>
      </c>
      <c r="L358" s="61">
        <v>0.051</v>
      </c>
      <c r="N358" s="58">
        <v>174</v>
      </c>
      <c r="O358" s="59" t="s">
        <v>350</v>
      </c>
      <c r="P358" s="61">
        <v>0.012</v>
      </c>
      <c r="V358" s="58">
        <v>172</v>
      </c>
      <c r="W358" s="59" t="s">
        <v>348</v>
      </c>
      <c r="X358" s="58" t="s">
        <v>586</v>
      </c>
    </row>
    <row r="359" spans="2:24" ht="12.75">
      <c r="B359" s="62"/>
      <c r="D359" s="63"/>
      <c r="F359" s="62"/>
      <c r="H359" s="63"/>
      <c r="J359" s="62"/>
      <c r="L359" s="63"/>
      <c r="N359" s="62"/>
      <c r="P359" s="63"/>
      <c r="V359" s="62"/>
      <c r="X359" s="63"/>
    </row>
    <row r="360" spans="2:24" ht="38.25">
      <c r="B360" s="58">
        <v>175</v>
      </c>
      <c r="C360" s="59" t="s">
        <v>229</v>
      </c>
      <c r="D360" s="58">
        <v>343</v>
      </c>
      <c r="F360" s="58">
        <v>173</v>
      </c>
      <c r="G360" s="59" t="s">
        <v>289</v>
      </c>
      <c r="H360" s="58">
        <v>62</v>
      </c>
      <c r="J360" s="58">
        <v>175</v>
      </c>
      <c r="K360" s="59" t="s">
        <v>228</v>
      </c>
      <c r="L360" s="61">
        <v>0.043</v>
      </c>
      <c r="N360" s="58">
        <v>174</v>
      </c>
      <c r="O360" s="59" t="s">
        <v>369</v>
      </c>
      <c r="P360" s="61">
        <v>0.012</v>
      </c>
      <c r="V360" s="58">
        <v>172</v>
      </c>
      <c r="W360" s="59" t="s">
        <v>281</v>
      </c>
      <c r="X360" s="58" t="s">
        <v>586</v>
      </c>
    </row>
    <row r="361" spans="2:24" ht="12.75">
      <c r="B361" s="62"/>
      <c r="D361" s="63"/>
      <c r="F361" s="62"/>
      <c r="H361" s="63"/>
      <c r="J361" s="62"/>
      <c r="L361" s="63"/>
      <c r="N361" s="62"/>
      <c r="P361" s="63"/>
      <c r="V361" s="62"/>
      <c r="X361" s="63"/>
    </row>
    <row r="362" spans="2:24" ht="63.75">
      <c r="B362" s="58">
        <v>176</v>
      </c>
      <c r="C362" s="59" t="s">
        <v>503</v>
      </c>
      <c r="D362" s="58" t="s">
        <v>587</v>
      </c>
      <c r="F362" s="58">
        <v>176</v>
      </c>
      <c r="G362" s="59" t="s">
        <v>348</v>
      </c>
      <c r="H362" s="58">
        <v>61</v>
      </c>
      <c r="J362" s="58">
        <v>176</v>
      </c>
      <c r="K362" s="59" t="s">
        <v>398</v>
      </c>
      <c r="L362" s="61">
        <v>0.041</v>
      </c>
      <c r="N362" s="58">
        <v>174</v>
      </c>
      <c r="O362" s="59" t="s">
        <v>528</v>
      </c>
      <c r="P362" s="61">
        <v>0.012</v>
      </c>
      <c r="V362" s="58">
        <v>172</v>
      </c>
      <c r="W362" s="59" t="s">
        <v>56</v>
      </c>
      <c r="X362" s="58" t="s">
        <v>586</v>
      </c>
    </row>
    <row r="363" spans="2:24" ht="12.75">
      <c r="B363" s="62"/>
      <c r="D363" s="63"/>
      <c r="F363" s="62"/>
      <c r="H363" s="63"/>
      <c r="J363" s="62"/>
      <c r="L363" s="63"/>
      <c r="N363" s="62"/>
      <c r="P363" s="63"/>
      <c r="V363" s="62"/>
      <c r="X363" s="63"/>
    </row>
    <row r="364" spans="2:24" ht="63.75">
      <c r="B364" s="58">
        <v>177</v>
      </c>
      <c r="C364" s="59" t="s">
        <v>519</v>
      </c>
      <c r="D364" s="58">
        <v>314</v>
      </c>
      <c r="F364" s="58">
        <v>177</v>
      </c>
      <c r="G364" s="59" t="s">
        <v>52</v>
      </c>
      <c r="H364" s="58" t="s">
        <v>588</v>
      </c>
      <c r="J364" s="58">
        <v>177</v>
      </c>
      <c r="K364" s="59" t="s">
        <v>222</v>
      </c>
      <c r="L364" s="61">
        <v>0.037</v>
      </c>
      <c r="N364" s="58">
        <v>177</v>
      </c>
      <c r="O364" s="59" t="s">
        <v>35</v>
      </c>
      <c r="P364" s="61">
        <v>0.01</v>
      </c>
      <c r="V364" s="58">
        <v>172</v>
      </c>
      <c r="W364" s="59" t="s">
        <v>529</v>
      </c>
      <c r="X364" s="58" t="s">
        <v>586</v>
      </c>
    </row>
    <row r="365" spans="2:24" ht="12.75">
      <c r="B365" s="62"/>
      <c r="D365" s="63"/>
      <c r="F365" s="62"/>
      <c r="H365" s="63"/>
      <c r="J365" s="62"/>
      <c r="L365" s="63"/>
      <c r="N365" s="62"/>
      <c r="P365" s="63"/>
      <c r="V365" s="62"/>
      <c r="X365" s="63"/>
    </row>
    <row r="366" spans="2:24" ht="25.5">
      <c r="B366" s="58">
        <v>178</v>
      </c>
      <c r="C366" s="59" t="s">
        <v>126</v>
      </c>
      <c r="D366" s="58">
        <v>298</v>
      </c>
      <c r="F366" s="58">
        <v>177</v>
      </c>
      <c r="G366" s="59" t="s">
        <v>409</v>
      </c>
      <c r="H366" s="58">
        <v>60</v>
      </c>
      <c r="J366" s="58">
        <v>178</v>
      </c>
      <c r="K366" s="59" t="s">
        <v>54</v>
      </c>
      <c r="L366" s="61">
        <v>0.027</v>
      </c>
      <c r="N366" s="58">
        <v>178</v>
      </c>
      <c r="O366" s="59" t="s">
        <v>248</v>
      </c>
      <c r="P366" s="61">
        <v>0.009</v>
      </c>
      <c r="V366" s="58">
        <v>178</v>
      </c>
      <c r="W366" s="59" t="s">
        <v>402</v>
      </c>
      <c r="X366" s="64">
        <v>0</v>
      </c>
    </row>
    <row r="367" spans="2:24" ht="12.75">
      <c r="B367" s="62"/>
      <c r="D367" s="63"/>
      <c r="F367" s="62"/>
      <c r="H367" s="63"/>
      <c r="J367" s="62"/>
      <c r="L367" s="63"/>
      <c r="N367" s="62"/>
      <c r="P367" s="63"/>
      <c r="V367" s="62"/>
      <c r="X367" s="63"/>
    </row>
    <row r="368" spans="2:24" ht="76.5">
      <c r="B368" s="58">
        <v>179</v>
      </c>
      <c r="C368" s="59" t="s">
        <v>289</v>
      </c>
      <c r="D368" s="58">
        <v>297</v>
      </c>
      <c r="F368" s="58">
        <v>179</v>
      </c>
      <c r="G368" s="59" t="s">
        <v>563</v>
      </c>
      <c r="H368" s="58">
        <v>59</v>
      </c>
      <c r="J368" s="58">
        <v>179</v>
      </c>
      <c r="K368" s="59" t="s">
        <v>358</v>
      </c>
      <c r="L368" s="61">
        <v>0.024</v>
      </c>
      <c r="N368" s="58">
        <v>179</v>
      </c>
      <c r="O368" s="59" t="s">
        <v>29</v>
      </c>
      <c r="P368" s="61">
        <v>0.008</v>
      </c>
      <c r="V368" s="58">
        <v>179</v>
      </c>
      <c r="W368" s="59" t="s">
        <v>326</v>
      </c>
      <c r="X368" s="58" t="s">
        <v>586</v>
      </c>
    </row>
    <row r="369" spans="2:16" ht="12.75">
      <c r="B369" s="62"/>
      <c r="D369" s="63"/>
      <c r="F369" s="62"/>
      <c r="H369" s="63"/>
      <c r="J369" s="62"/>
      <c r="L369" s="63"/>
      <c r="N369" s="62"/>
      <c r="P369" s="63"/>
    </row>
    <row r="370" spans="2:16" ht="25.5">
      <c r="B370" s="58">
        <v>180</v>
      </c>
      <c r="C370" s="59" t="s">
        <v>231</v>
      </c>
      <c r="D370" s="58">
        <v>289</v>
      </c>
      <c r="F370" s="58">
        <v>179</v>
      </c>
      <c r="G370" s="59" t="s">
        <v>118</v>
      </c>
      <c r="H370" s="58">
        <v>59</v>
      </c>
      <c r="J370" s="58">
        <v>180</v>
      </c>
      <c r="K370" s="59" t="s">
        <v>190</v>
      </c>
      <c r="L370" s="61">
        <v>0.023</v>
      </c>
      <c r="N370" s="58">
        <v>180</v>
      </c>
      <c r="O370" s="59" t="s">
        <v>289</v>
      </c>
      <c r="P370" s="61">
        <v>0.007</v>
      </c>
    </row>
    <row r="371" spans="2:16" ht="12.75">
      <c r="B371" s="62"/>
      <c r="D371" s="63"/>
      <c r="F371" s="62"/>
      <c r="H371" s="63"/>
      <c r="J371" s="62"/>
      <c r="L371" s="63"/>
      <c r="N371" s="62"/>
      <c r="P371" s="63"/>
    </row>
    <row r="372" spans="2:16" ht="38.25">
      <c r="B372" s="58">
        <v>181</v>
      </c>
      <c r="C372" s="59" t="s">
        <v>227</v>
      </c>
      <c r="D372" s="58">
        <v>258</v>
      </c>
      <c r="F372" s="58">
        <v>181</v>
      </c>
      <c r="G372" s="59" t="s">
        <v>301</v>
      </c>
      <c r="H372" s="58">
        <v>58</v>
      </c>
      <c r="J372" s="58">
        <v>181</v>
      </c>
      <c r="K372" s="59" t="s">
        <v>135</v>
      </c>
      <c r="L372" s="61">
        <v>0.013</v>
      </c>
      <c r="N372" s="58">
        <v>181</v>
      </c>
      <c r="O372" s="59" t="s">
        <v>231</v>
      </c>
      <c r="P372" s="61">
        <v>0.003</v>
      </c>
    </row>
    <row r="373" spans="2:16" ht="12.75">
      <c r="B373" s="62"/>
      <c r="D373" s="63"/>
      <c r="F373" s="62"/>
      <c r="H373" s="63"/>
      <c r="J373" s="62"/>
      <c r="L373" s="63"/>
      <c r="N373" s="62"/>
      <c r="P373" s="63"/>
    </row>
    <row r="374" spans="2:16" ht="76.5">
      <c r="B374" s="58">
        <v>182</v>
      </c>
      <c r="C374" s="59" t="s">
        <v>530</v>
      </c>
      <c r="D374" s="58">
        <v>251</v>
      </c>
      <c r="F374" s="58">
        <v>182</v>
      </c>
      <c r="G374" s="59" t="s">
        <v>221</v>
      </c>
      <c r="H374" s="58" t="s">
        <v>589</v>
      </c>
      <c r="J374" s="58">
        <v>182</v>
      </c>
      <c r="K374" s="59" t="s">
        <v>501</v>
      </c>
      <c r="L374" s="61">
        <v>0.01</v>
      </c>
      <c r="N374" s="58">
        <v>181</v>
      </c>
      <c r="O374" s="59" t="s">
        <v>503</v>
      </c>
      <c r="P374" s="61">
        <v>0.003</v>
      </c>
    </row>
    <row r="375" spans="2:16" ht="12.75">
      <c r="B375" s="62"/>
      <c r="D375" s="63"/>
      <c r="F375" s="62"/>
      <c r="H375" s="63"/>
      <c r="J375" s="62"/>
      <c r="L375" s="63"/>
      <c r="N375" s="62"/>
      <c r="P375" s="63"/>
    </row>
    <row r="376" spans="2:16" ht="25.5">
      <c r="B376" s="58">
        <v>183</v>
      </c>
      <c r="C376" s="59" t="s">
        <v>29</v>
      </c>
      <c r="D376" s="58">
        <v>237</v>
      </c>
      <c r="F376" s="58">
        <v>182</v>
      </c>
      <c r="G376" s="59" t="s">
        <v>283</v>
      </c>
      <c r="H376" s="58">
        <v>57</v>
      </c>
      <c r="J376" s="58">
        <v>183</v>
      </c>
      <c r="K376" s="59" t="s">
        <v>394</v>
      </c>
      <c r="L376" s="64">
        <v>0</v>
      </c>
      <c r="N376" s="58">
        <v>183</v>
      </c>
      <c r="O376" s="59" t="s">
        <v>41</v>
      </c>
      <c r="P376" s="58" t="s">
        <v>586</v>
      </c>
    </row>
    <row r="377" spans="2:16" ht="12.75">
      <c r="B377" s="62"/>
      <c r="D377" s="63"/>
      <c r="F377" s="62"/>
      <c r="H377" s="63"/>
      <c r="J377" s="62"/>
      <c r="L377" s="63"/>
      <c r="N377" s="62"/>
      <c r="P377" s="63"/>
    </row>
    <row r="378" spans="2:16" ht="63.75">
      <c r="B378" s="58">
        <v>184</v>
      </c>
      <c r="C378" s="59" t="s">
        <v>228</v>
      </c>
      <c r="D378" s="58">
        <v>231</v>
      </c>
      <c r="F378" s="58">
        <v>182</v>
      </c>
      <c r="G378" s="59" t="s">
        <v>324</v>
      </c>
      <c r="H378" s="58">
        <v>57</v>
      </c>
      <c r="J378" s="58">
        <v>184</v>
      </c>
      <c r="K378" s="59" t="s">
        <v>529</v>
      </c>
      <c r="L378" s="58" t="s">
        <v>586</v>
      </c>
      <c r="N378" s="58">
        <v>184</v>
      </c>
      <c r="O378" s="59" t="s">
        <v>517</v>
      </c>
      <c r="P378" s="64">
        <v>0</v>
      </c>
    </row>
    <row r="379" spans="2:16" ht="12.75">
      <c r="B379" s="62"/>
      <c r="D379" s="63"/>
      <c r="F379" s="62"/>
      <c r="H379" s="63"/>
      <c r="J379" s="62"/>
      <c r="L379" s="63"/>
      <c r="N379" s="62"/>
      <c r="P379" s="63"/>
    </row>
    <row r="380" spans="2:16" ht="51">
      <c r="B380" s="58">
        <v>185</v>
      </c>
      <c r="C380" s="59" t="s">
        <v>492</v>
      </c>
      <c r="D380" s="58">
        <v>223</v>
      </c>
      <c r="F380" s="58">
        <v>185</v>
      </c>
      <c r="G380" s="59" t="s">
        <v>303</v>
      </c>
      <c r="H380" s="58">
        <v>56</v>
      </c>
      <c r="J380" s="58">
        <v>185</v>
      </c>
      <c r="K380" s="59" t="s">
        <v>402</v>
      </c>
      <c r="L380" s="64">
        <v>0</v>
      </c>
      <c r="N380" s="58">
        <v>184</v>
      </c>
      <c r="O380" s="59" t="s">
        <v>520</v>
      </c>
      <c r="P380" s="64">
        <v>0</v>
      </c>
    </row>
    <row r="381" spans="2:16" ht="12.75">
      <c r="B381" s="62"/>
      <c r="D381" s="63"/>
      <c r="F381" s="62"/>
      <c r="H381" s="63"/>
      <c r="J381" s="62"/>
      <c r="L381" s="63"/>
      <c r="N381" s="62"/>
      <c r="P381" s="63"/>
    </row>
    <row r="382" spans="2:16" ht="38.25">
      <c r="B382" s="58">
        <v>186</v>
      </c>
      <c r="C382" s="59" t="s">
        <v>488</v>
      </c>
      <c r="D382" s="58">
        <v>214</v>
      </c>
      <c r="F382" s="58">
        <v>186</v>
      </c>
      <c r="G382" s="59" t="s">
        <v>528</v>
      </c>
      <c r="H382" s="58">
        <v>55</v>
      </c>
      <c r="J382" s="58">
        <v>185</v>
      </c>
      <c r="K382" s="59" t="s">
        <v>409</v>
      </c>
      <c r="L382" s="64">
        <v>0</v>
      </c>
      <c r="N382" s="58">
        <v>184</v>
      </c>
      <c r="O382" s="59" t="s">
        <v>58</v>
      </c>
      <c r="P382" s="64">
        <v>0</v>
      </c>
    </row>
    <row r="383" spans="2:16" ht="12.75">
      <c r="B383" s="62"/>
      <c r="D383" s="63"/>
      <c r="F383" s="62"/>
      <c r="H383" s="63"/>
      <c r="N383" s="62"/>
      <c r="P383" s="63"/>
    </row>
    <row r="384" spans="2:16" ht="25.5">
      <c r="B384" s="58">
        <v>187</v>
      </c>
      <c r="C384" s="59" t="s">
        <v>312</v>
      </c>
      <c r="D384" s="58" t="s">
        <v>590</v>
      </c>
      <c r="F384" s="58">
        <v>187</v>
      </c>
      <c r="G384" s="59" t="s">
        <v>354</v>
      </c>
      <c r="H384" s="58">
        <v>54</v>
      </c>
      <c r="N384" s="58">
        <v>187</v>
      </c>
      <c r="O384" s="59" t="s">
        <v>344</v>
      </c>
      <c r="P384" s="58" t="s">
        <v>586</v>
      </c>
    </row>
    <row r="385" spans="2:16" ht="12.75">
      <c r="B385" s="62"/>
      <c r="D385" s="63"/>
      <c r="F385" s="62"/>
      <c r="H385" s="63"/>
      <c r="N385" s="62"/>
      <c r="P385" s="63"/>
    </row>
    <row r="386" spans="2:16" ht="51">
      <c r="B386" s="58">
        <v>188</v>
      </c>
      <c r="C386" s="59" t="s">
        <v>230</v>
      </c>
      <c r="D386" s="58">
        <v>187</v>
      </c>
      <c r="F386" s="58">
        <v>188</v>
      </c>
      <c r="G386" s="59" t="s">
        <v>58</v>
      </c>
      <c r="H386" s="58">
        <v>53</v>
      </c>
      <c r="N386" s="58">
        <v>188</v>
      </c>
      <c r="O386" s="59" t="s">
        <v>394</v>
      </c>
      <c r="P386" s="64">
        <v>0</v>
      </c>
    </row>
    <row r="387" spans="2:16" ht="12.75">
      <c r="B387" s="62"/>
      <c r="D387" s="63"/>
      <c r="F387" s="62"/>
      <c r="H387" s="63"/>
      <c r="N387" s="62"/>
      <c r="P387" s="63"/>
    </row>
    <row r="388" spans="2:16" ht="63.75">
      <c r="B388" s="58">
        <v>189</v>
      </c>
      <c r="C388" s="59" t="s">
        <v>525</v>
      </c>
      <c r="D388" s="58">
        <v>183</v>
      </c>
      <c r="F388" s="58">
        <v>189</v>
      </c>
      <c r="G388" s="59" t="s">
        <v>316</v>
      </c>
      <c r="H388" s="58">
        <v>50</v>
      </c>
      <c r="N388" s="58">
        <v>189</v>
      </c>
      <c r="O388" s="59" t="s">
        <v>529</v>
      </c>
      <c r="P388" s="58" t="s">
        <v>586</v>
      </c>
    </row>
    <row r="389" spans="2:16" ht="12.75">
      <c r="B389" s="62"/>
      <c r="D389" s="63"/>
      <c r="F389" s="62"/>
      <c r="H389" s="63"/>
      <c r="N389" s="62"/>
      <c r="P389" s="63"/>
    </row>
    <row r="390" spans="2:16" ht="38.25">
      <c r="B390" s="58">
        <v>190</v>
      </c>
      <c r="C390" s="59" t="s">
        <v>482</v>
      </c>
      <c r="D390" s="58">
        <v>176</v>
      </c>
      <c r="F390" s="58">
        <v>189</v>
      </c>
      <c r="G390" s="59" t="s">
        <v>380</v>
      </c>
      <c r="H390" s="58">
        <v>50</v>
      </c>
      <c r="N390" s="58">
        <v>190</v>
      </c>
      <c r="O390" s="59" t="s">
        <v>402</v>
      </c>
      <c r="P390" s="64">
        <v>0</v>
      </c>
    </row>
    <row r="391" spans="2:16" ht="12.75">
      <c r="B391" s="62"/>
      <c r="D391" s="63"/>
      <c r="F391" s="62"/>
      <c r="H391" s="63"/>
      <c r="N391" s="62"/>
      <c r="P391" s="63"/>
    </row>
    <row r="392" spans="2:16" ht="51">
      <c r="B392" s="58">
        <v>191</v>
      </c>
      <c r="C392" s="59" t="s">
        <v>531</v>
      </c>
      <c r="D392" s="58">
        <v>150</v>
      </c>
      <c r="F392" s="58">
        <v>191</v>
      </c>
      <c r="G392" s="59" t="s">
        <v>373</v>
      </c>
      <c r="H392" s="58">
        <v>46</v>
      </c>
      <c r="N392" s="58">
        <v>190</v>
      </c>
      <c r="O392" s="59" t="s">
        <v>409</v>
      </c>
      <c r="P392" s="64">
        <v>0</v>
      </c>
    </row>
    <row r="393" spans="2:8" ht="12.75">
      <c r="B393" s="62"/>
      <c r="D393" s="63"/>
      <c r="F393" s="62"/>
      <c r="H393" s="63"/>
    </row>
    <row r="394" spans="2:8" ht="25.5">
      <c r="B394" s="58">
        <v>192</v>
      </c>
      <c r="C394" s="59" t="s">
        <v>135</v>
      </c>
      <c r="D394" s="58">
        <v>149</v>
      </c>
      <c r="F394" s="58">
        <v>191</v>
      </c>
      <c r="G394" s="59" t="s">
        <v>37</v>
      </c>
      <c r="H394" s="58">
        <v>46</v>
      </c>
    </row>
    <row r="395" spans="2:8" ht="12.75">
      <c r="B395" s="62"/>
      <c r="D395" s="63"/>
      <c r="F395" s="62"/>
      <c r="H395" s="63"/>
    </row>
    <row r="396" spans="2:8" ht="12.75">
      <c r="B396" s="58">
        <v>193</v>
      </c>
      <c r="C396" s="59" t="s">
        <v>299</v>
      </c>
      <c r="D396" s="58">
        <v>138</v>
      </c>
      <c r="F396" s="58">
        <v>193</v>
      </c>
      <c r="G396" s="59" t="s">
        <v>263</v>
      </c>
      <c r="H396" s="58">
        <v>45</v>
      </c>
    </row>
    <row r="397" spans="2:8" ht="12.75">
      <c r="B397" s="62"/>
      <c r="D397" s="63"/>
      <c r="F397" s="62"/>
      <c r="H397" s="63"/>
    </row>
    <row r="398" spans="2:8" ht="38.25">
      <c r="B398" s="58">
        <v>194</v>
      </c>
      <c r="C398" s="59" t="s">
        <v>499</v>
      </c>
      <c r="D398" s="58">
        <v>130</v>
      </c>
      <c r="F398" s="58">
        <v>194</v>
      </c>
      <c r="G398" s="59" t="s">
        <v>371</v>
      </c>
      <c r="H398" s="58">
        <v>44</v>
      </c>
    </row>
    <row r="399" spans="2:8" ht="12.75">
      <c r="B399" s="62"/>
      <c r="D399" s="63"/>
      <c r="F399" s="62"/>
      <c r="H399" s="63"/>
    </row>
    <row r="400" spans="2:8" ht="38.25">
      <c r="B400" s="58">
        <v>195</v>
      </c>
      <c r="C400" s="59" t="s">
        <v>523</v>
      </c>
      <c r="D400" s="58">
        <v>128</v>
      </c>
      <c r="F400" s="58">
        <v>195</v>
      </c>
      <c r="G400" s="59" t="s">
        <v>346</v>
      </c>
      <c r="H400" s="58">
        <v>42</v>
      </c>
    </row>
    <row r="401" spans="2:8" ht="12.75">
      <c r="B401" s="62"/>
      <c r="D401" s="63"/>
      <c r="F401" s="62"/>
      <c r="H401" s="63"/>
    </row>
    <row r="402" spans="2:8" ht="25.5">
      <c r="B402" s="58">
        <v>195</v>
      </c>
      <c r="C402" s="59" t="s">
        <v>190</v>
      </c>
      <c r="D402" s="58">
        <v>128</v>
      </c>
      <c r="F402" s="58">
        <v>196</v>
      </c>
      <c r="G402" s="59" t="s">
        <v>344</v>
      </c>
      <c r="H402" s="58">
        <v>41</v>
      </c>
    </row>
    <row r="403" spans="2:8" ht="12.75">
      <c r="B403" s="62"/>
      <c r="D403" s="63"/>
      <c r="F403" s="62"/>
      <c r="H403" s="63"/>
    </row>
    <row r="404" spans="2:8" ht="63.75">
      <c r="B404" s="58">
        <v>197</v>
      </c>
      <c r="C404" s="59" t="s">
        <v>78</v>
      </c>
      <c r="D404" s="58">
        <v>115</v>
      </c>
      <c r="F404" s="58">
        <v>196</v>
      </c>
      <c r="G404" s="59" t="s">
        <v>503</v>
      </c>
      <c r="H404" s="58">
        <v>41</v>
      </c>
    </row>
    <row r="405" spans="2:8" ht="12.75">
      <c r="B405" s="62"/>
      <c r="D405" s="63"/>
      <c r="F405" s="62"/>
      <c r="H405" s="63"/>
    </row>
    <row r="406" spans="2:8" ht="51">
      <c r="B406" s="58">
        <v>198</v>
      </c>
      <c r="C406" s="59" t="s">
        <v>223</v>
      </c>
      <c r="D406" s="58">
        <v>112</v>
      </c>
      <c r="F406" s="58">
        <v>198</v>
      </c>
      <c r="G406" s="59" t="s">
        <v>78</v>
      </c>
      <c r="H406" s="58">
        <v>39</v>
      </c>
    </row>
    <row r="407" spans="2:8" ht="12.75">
      <c r="B407" s="62"/>
      <c r="D407" s="63"/>
      <c r="F407" s="62"/>
      <c r="H407" s="63"/>
    </row>
    <row r="408" spans="2:8" ht="25.5">
      <c r="B408" s="58">
        <v>199</v>
      </c>
      <c r="C408" s="59" t="s">
        <v>528</v>
      </c>
      <c r="D408" s="58">
        <v>107</v>
      </c>
      <c r="F408" s="58">
        <v>198</v>
      </c>
      <c r="G408" s="59" t="s">
        <v>63</v>
      </c>
      <c r="H408" s="58">
        <v>39</v>
      </c>
    </row>
    <row r="409" spans="2:8" ht="12.75">
      <c r="B409" s="62"/>
      <c r="D409" s="63"/>
      <c r="F409" s="62"/>
      <c r="H409" s="63"/>
    </row>
    <row r="410" spans="2:8" ht="51">
      <c r="B410" s="58">
        <v>200</v>
      </c>
      <c r="C410" s="59" t="s">
        <v>533</v>
      </c>
      <c r="D410" s="58">
        <v>105</v>
      </c>
      <c r="F410" s="58">
        <v>200</v>
      </c>
      <c r="G410" s="59" t="s">
        <v>502</v>
      </c>
      <c r="H410" s="58">
        <v>38</v>
      </c>
    </row>
    <row r="411" spans="2:8" ht="12.75">
      <c r="B411" s="62"/>
      <c r="D411" s="63"/>
      <c r="F411" s="62"/>
      <c r="H411" s="63"/>
    </row>
    <row r="412" spans="2:8" ht="25.5">
      <c r="B412" s="58">
        <v>201</v>
      </c>
      <c r="C412" s="59" t="s">
        <v>398</v>
      </c>
      <c r="D412" s="58">
        <v>97</v>
      </c>
      <c r="F412" s="58">
        <v>201</v>
      </c>
      <c r="G412" s="59" t="s">
        <v>504</v>
      </c>
      <c r="H412" s="58">
        <v>37</v>
      </c>
    </row>
    <row r="413" spans="2:8" ht="12.75">
      <c r="B413" s="62"/>
      <c r="D413" s="63"/>
      <c r="F413" s="62"/>
      <c r="H413" s="63"/>
    </row>
    <row r="414" spans="2:8" ht="12.75">
      <c r="B414" s="58">
        <v>202</v>
      </c>
      <c r="C414" s="59" t="s">
        <v>54</v>
      </c>
      <c r="D414" s="58">
        <v>74</v>
      </c>
      <c r="F414" s="58">
        <v>202</v>
      </c>
      <c r="G414" s="59" t="s">
        <v>318</v>
      </c>
      <c r="H414" s="58" t="s">
        <v>591</v>
      </c>
    </row>
    <row r="415" spans="2:8" ht="12.75">
      <c r="B415" s="62"/>
      <c r="D415" s="63"/>
      <c r="F415" s="62"/>
      <c r="H415" s="63"/>
    </row>
    <row r="416" spans="2:8" ht="51">
      <c r="B416" s="58">
        <v>203</v>
      </c>
      <c r="C416" s="59" t="s">
        <v>524</v>
      </c>
      <c r="D416" s="58">
        <v>62</v>
      </c>
      <c r="F416" s="58">
        <v>203</v>
      </c>
      <c r="G416" s="59" t="s">
        <v>33</v>
      </c>
      <c r="H416" s="58">
        <v>34</v>
      </c>
    </row>
    <row r="417" spans="2:8" ht="12.75">
      <c r="B417" s="62"/>
      <c r="D417" s="63"/>
      <c r="F417" s="62"/>
      <c r="H417" s="63"/>
    </row>
    <row r="418" spans="2:8" ht="63.75">
      <c r="B418" s="58">
        <v>204</v>
      </c>
      <c r="C418" s="59" t="s">
        <v>43</v>
      </c>
      <c r="D418" s="58">
        <v>61</v>
      </c>
      <c r="F418" s="58">
        <v>203</v>
      </c>
      <c r="G418" s="59" t="s">
        <v>224</v>
      </c>
      <c r="H418" s="58">
        <v>34</v>
      </c>
    </row>
    <row r="419" spans="2:8" ht="12.75">
      <c r="B419" s="62"/>
      <c r="D419" s="63"/>
      <c r="F419" s="62"/>
      <c r="H419" s="63"/>
    </row>
    <row r="420" spans="2:8" ht="25.5">
      <c r="B420" s="58">
        <v>205</v>
      </c>
      <c r="C420" s="59" t="s">
        <v>60</v>
      </c>
      <c r="D420" s="58">
        <v>43</v>
      </c>
      <c r="F420" s="58">
        <v>205</v>
      </c>
      <c r="G420" s="59" t="s">
        <v>350</v>
      </c>
      <c r="H420" s="58">
        <v>32</v>
      </c>
    </row>
    <row r="421" spans="2:8" ht="12.75">
      <c r="B421" s="62"/>
      <c r="D421" s="63"/>
      <c r="F421" s="62"/>
      <c r="H421" s="63"/>
    </row>
    <row r="422" spans="2:8" ht="63.75">
      <c r="B422" s="58">
        <v>206</v>
      </c>
      <c r="C422" s="59" t="s">
        <v>224</v>
      </c>
      <c r="D422" s="58">
        <v>39</v>
      </c>
      <c r="F422" s="58">
        <v>205</v>
      </c>
      <c r="G422" s="59" t="s">
        <v>39</v>
      </c>
      <c r="H422" s="58" t="s">
        <v>592</v>
      </c>
    </row>
    <row r="423" spans="2:8" ht="12.75">
      <c r="B423" s="62"/>
      <c r="D423" s="63"/>
      <c r="F423" s="62"/>
      <c r="H423" s="63"/>
    </row>
    <row r="424" spans="2:8" ht="51">
      <c r="B424" s="58">
        <v>207</v>
      </c>
      <c r="C424" s="59" t="s">
        <v>222</v>
      </c>
      <c r="D424" s="58">
        <v>27</v>
      </c>
      <c r="F424" s="58">
        <v>207</v>
      </c>
      <c r="G424" s="59" t="s">
        <v>295</v>
      </c>
      <c r="H424" s="58">
        <v>31</v>
      </c>
    </row>
    <row r="425" spans="2:8" ht="12.75">
      <c r="B425" s="62"/>
      <c r="D425" s="63"/>
      <c r="F425" s="62"/>
      <c r="H425" s="63"/>
    </row>
    <row r="426" spans="2:8" ht="38.25">
      <c r="B426" s="58">
        <v>208</v>
      </c>
      <c r="C426" s="59" t="s">
        <v>520</v>
      </c>
      <c r="D426" s="58">
        <v>23</v>
      </c>
      <c r="F426" s="58">
        <v>208</v>
      </c>
      <c r="G426" s="59" t="s">
        <v>312</v>
      </c>
      <c r="H426" s="58" t="s">
        <v>593</v>
      </c>
    </row>
    <row r="427" spans="2:8" ht="12.75">
      <c r="B427" s="62"/>
      <c r="D427" s="63"/>
      <c r="F427" s="62"/>
      <c r="H427" s="63"/>
    </row>
    <row r="428" spans="2:8" ht="25.5">
      <c r="B428" s="58">
        <v>209</v>
      </c>
      <c r="C428" s="59" t="s">
        <v>58</v>
      </c>
      <c r="D428" s="58">
        <v>18</v>
      </c>
      <c r="F428" s="58">
        <v>208</v>
      </c>
      <c r="G428" s="59" t="s">
        <v>342</v>
      </c>
      <c r="H428" s="58">
        <v>30</v>
      </c>
    </row>
    <row r="429" spans="2:8" ht="12.75">
      <c r="B429" s="62"/>
      <c r="D429" s="63"/>
      <c r="F429" s="62"/>
      <c r="H429" s="63"/>
    </row>
    <row r="430" spans="2:8" ht="12.75">
      <c r="B430" s="58">
        <v>210</v>
      </c>
      <c r="C430" s="59" t="s">
        <v>63</v>
      </c>
      <c r="D430" s="58">
        <v>13</v>
      </c>
      <c r="F430" s="58">
        <v>210</v>
      </c>
      <c r="G430" s="59" t="s">
        <v>320</v>
      </c>
      <c r="H430" s="58">
        <v>26</v>
      </c>
    </row>
    <row r="431" spans="2:8" ht="12.75">
      <c r="B431" s="62"/>
      <c r="D431" s="63"/>
      <c r="F431" s="62"/>
      <c r="H431" s="63"/>
    </row>
    <row r="432" spans="2:8" ht="51">
      <c r="B432" s="58">
        <v>211</v>
      </c>
      <c r="C432" s="59" t="s">
        <v>517</v>
      </c>
      <c r="D432" s="58">
        <v>7</v>
      </c>
      <c r="F432" s="58">
        <v>211</v>
      </c>
      <c r="G432" s="59" t="s">
        <v>35</v>
      </c>
      <c r="H432" s="58">
        <v>23</v>
      </c>
    </row>
    <row r="433" spans="2:8" ht="12.75">
      <c r="B433" s="62"/>
      <c r="D433" s="63"/>
      <c r="F433" s="62"/>
      <c r="H433" s="63"/>
    </row>
    <row r="434" spans="2:8" ht="12.75">
      <c r="B434" s="58">
        <v>211</v>
      </c>
      <c r="C434" s="59" t="s">
        <v>409</v>
      </c>
      <c r="D434" s="58">
        <v>7</v>
      </c>
      <c r="F434" s="58">
        <v>211</v>
      </c>
      <c r="G434" s="59" t="s">
        <v>394</v>
      </c>
      <c r="H434" s="58">
        <v>23</v>
      </c>
    </row>
    <row r="435" spans="2:8" ht="12.75">
      <c r="B435" s="62"/>
      <c r="D435" s="63"/>
      <c r="F435" s="62"/>
      <c r="H435" s="63"/>
    </row>
    <row r="436" spans="2:8" ht="51">
      <c r="B436" s="58">
        <v>213</v>
      </c>
      <c r="C436" s="59" t="s">
        <v>394</v>
      </c>
      <c r="D436" s="58">
        <v>3</v>
      </c>
      <c r="F436" s="58">
        <v>213</v>
      </c>
      <c r="G436" s="59" t="s">
        <v>517</v>
      </c>
      <c r="H436" s="58">
        <v>15</v>
      </c>
    </row>
    <row r="437" spans="2:4" ht="12.75">
      <c r="B437" s="62"/>
      <c r="D437" s="63"/>
    </row>
    <row r="438" spans="2:4" ht="25.5">
      <c r="B438" s="58">
        <v>214</v>
      </c>
      <c r="C438" s="59" t="s">
        <v>41</v>
      </c>
      <c r="D438" s="58" t="s">
        <v>586</v>
      </c>
    </row>
    <row r="439" spans="2:4" ht="12.75">
      <c r="B439" s="62"/>
      <c r="D439" s="63"/>
    </row>
    <row r="440" spans="2:4" ht="25.5">
      <c r="B440" s="58">
        <v>215</v>
      </c>
      <c r="C440" s="59" t="s">
        <v>402</v>
      </c>
      <c r="D440" s="58">
        <v>0</v>
      </c>
    </row>
  </sheetData>
  <hyperlinks>
    <hyperlink ref="C12" r:id="rId1" display="http://www.kcl.ac.uk/depsta/rel/icps/worldbrief/north_america_records.php?code=190"/>
    <hyperlink ref="C14" r:id="rId2" display="http://www.kcl.ac.uk/depsta/rel/icps/worldbrief/continental_asia_records.php?code=91"/>
    <hyperlink ref="C16" r:id="rId3" display="http://www.kcl.ac.uk/depsta/rel/icps/worldbrief/europe_records.php?code=118"/>
    <hyperlink ref="C18" r:id="rId4" display="http://www.kcl.ac.uk/depsta/rel/icps/worldbrief/south_america_records.php?code=214"/>
    <hyperlink ref="C20" r:id="rId5" display="http://www.kcl.ac.uk/depsta/rel/icps/worldbrief/continental_asia_records.php?code=94"/>
    <hyperlink ref="C22" r:id="rId6" display="http://www.kcl.ac.uk/depsta/rel/icps/worldbrief/central_america_records.php?code=83"/>
    <hyperlink ref="C24" r:id="rId7" display="http://www.kcl.ac.uk/depsta/rel/icps/worldbrief/europe_records.php?code=168"/>
    <hyperlink ref="C26" r:id="rId8" display="http://www.kcl.ac.uk/depsta/rel/icps/worldbrief/continental_asia_records.php?code=114"/>
    <hyperlink ref="C28" r:id="rId9" display="http://www.kcl.ac.uk/depsta/rel/icps/worldbrief/africa_records.php?code=45"/>
    <hyperlink ref="C30" r:id="rId10" display="http://www.kcl.ac.uk/depsta/rel/icps/worldbrief/continental_asia_records.php?code=96"/>
    <hyperlink ref="C32" r:id="rId11" display="http://www.kcl.ac.uk/depsta/rel/icps/worldbrief/continental_asia_records.php?code=95"/>
    <hyperlink ref="C34" r:id="rId12" display="http://www.kcl.ac.uk/depsta/rel/icps/worldbrief/continental_asia_records.php?code=108"/>
    <hyperlink ref="C36" r:id="rId13" display="http://www.kcl.ac.uk/depsta/rel/icps/worldbrief/continental_asia_records.php?code=107"/>
    <hyperlink ref="C38" r:id="rId14" display="http://www.kcl.ac.uk/depsta/rel/icps/worldbrief/continental_asia_records.php?code=117"/>
    <hyperlink ref="C40" r:id="rId15" display="http://www.kcl.ac.uk/depsta/rel/icps/worldbrief/europe_records.php?code=159"/>
    <hyperlink ref="C42" r:id="rId16" display="http://www.kcl.ac.uk/depsta/rel/icps/worldbrief/continental_asia_records.php?code=97"/>
    <hyperlink ref="C44" r:id="rId17" display="http://www.kcl.ac.uk/depsta/rel/icps/worldbrief/europe_records.php?code=169"/>
    <hyperlink ref="C46" r:id="rId18" display="http://www.kcl.ac.uk/depsta/rel/icps/worldbrief/europe_records.php?code=139"/>
    <hyperlink ref="C48" r:id="rId19" display="http://www.kcl.ac.uk/depsta/rel/icps/worldbrief/continental_asia_records.php?code=87"/>
    <hyperlink ref="C50" r:id="rId20" display="http://www.kcl.ac.uk/depsta/rel/icps/worldbrief/south_america_records.php?code=216"/>
    <hyperlink ref="C52" r:id="rId21" display="http://www.kcl.ac.uk/depsta/rel/icps/worldbrief/africa_records.php?code=39"/>
    <hyperlink ref="C54" r:id="rId22" display="http://www.kcl.ac.uk/depsta/rel/icps/worldbrief/africa_records.php?code=19"/>
    <hyperlink ref="C56" r:id="rId23" display="http://www.kcl.ac.uk/depsta/rel/icps/worldbrief/europe_records.php?code=165"/>
    <hyperlink ref="C58" r:id="rId24" display="http://www.kcl.ac.uk/depsta/rel/icps/worldbrief/africa_records.php?code=16"/>
    <hyperlink ref="C60" r:id="rId25" display="http://www.kcl.ac.uk/depsta/rel/icps/worldbrief/continental_asia_records.php?code=105"/>
    <hyperlink ref="C62" r:id="rId26" display="http://www.kcl.ac.uk/depsta/rel/icps/worldbrief/europe_records.php?code=147"/>
    <hyperlink ref="C64" r:id="rId27" display="http://www.kcl.ac.uk/depsta/rel/icps/worldbrief/continental_asia_records.php?code=112"/>
    <hyperlink ref="C66" r:id="rId28" display="http://www.kcl.ac.uk/depsta/rel/icps/worldbrief/south_america_records.php?code=212"/>
    <hyperlink ref="C68" r:id="rId29" display="http://www.kcl.ac.uk/depsta/rel/icps/worldbrief/caribbean_records.php?code=61"/>
    <hyperlink ref="C70" r:id="rId30" display="http://www.kcl.ac.uk/depsta/rel/icps/worldbrief/europe_records.php?code=119"/>
    <hyperlink ref="C72" r:id="rId31" display="http://www.kcl.ac.uk/depsta/rel/icps/worldbrief/africa_records.php?code=34"/>
    <hyperlink ref="C74" r:id="rId32" display="http://www.kcl.ac.uk/depsta/rel/icps/worldbrief/europe_records.php?code=138"/>
    <hyperlink ref="C76" r:id="rId33" display="http://www.kcl.ac.uk/depsta/rel/icps/worldbrief/continental_asia_records.php?code=98"/>
    <hyperlink ref="C78" r:id="rId34" display="http://www.kcl.ac.uk/depsta/rel/icps/worldbrief/africa_records.php?code=1"/>
    <hyperlink ref="C80" r:id="rId35" display="http://www.kcl.ac.uk/depsta/rel/icps/worldbrief/africa_records.php?code=25"/>
    <hyperlink ref="C82" r:id="rId36" display="http://www.kcl.ac.uk/depsta/rel/icps/worldbrief/continental_asia_records.php?code=116"/>
    <hyperlink ref="C84" r:id="rId37" display="http://www.kcl.ac.uk/depsta/rel/icps/worldbrief/africa_records.php?code=48"/>
    <hyperlink ref="C86" r:id="rId38" display="http://www.kcl.ac.uk/depsta/rel/icps/worldbrief/continental_asia_records.php?code=109"/>
    <hyperlink ref="C88" r:id="rId39" display="http://www.kcl.ac.uk/depsta/rel/icps/worldbrief/europe_records.php?code=126"/>
    <hyperlink ref="C90" r:id="rId40" display="http://www.kcl.ac.uk/depsta/rel/icps/worldbrief/africa_records.php?code=38"/>
    <hyperlink ref="C92" r:id="rId41" display="http://www.kcl.ac.uk/depsta/rel/icps/worldbrief/south_america_records.php?code=215"/>
    <hyperlink ref="C94" r:id="rId42" display="http://www.kcl.ac.uk/depsta/rel/icps/worldbrief/europe_records.php?code=161"/>
    <hyperlink ref="C96" r:id="rId43" display="http://www.kcl.ac.uk/depsta/rel/icps/worldbrief/continental_asia_records.php?code=102"/>
    <hyperlink ref="C98" r:id="rId44" display="http://www.kcl.ac.uk/depsta/rel/icps/worldbrief/north_america_records.php?code=188"/>
    <hyperlink ref="C100" r:id="rId45" display="http://www.kcl.ac.uk/depsta/rel/icps/worldbrief/south_america_records.php?code=221"/>
    <hyperlink ref="C102" r:id="rId46" display="http://www.kcl.ac.uk/depsta/rel/icps/worldbrief/africa_records.php?code=13"/>
    <hyperlink ref="C104" r:id="rId47" display="http://www.kcl.ac.uk/depsta/rel/icps/worldbrief/middle_east_records.php?code=183"/>
    <hyperlink ref="C106" r:id="rId48" display="http://www.kcl.ac.uk/depsta/rel/icps/worldbrief/africa_records.php?code=51"/>
    <hyperlink ref="C108" r:id="rId49" display="http://www.kcl.ac.uk/depsta/rel/icps/worldbrief/africa_records.php?code=50"/>
    <hyperlink ref="C110" r:id="rId50" display="http://www.kcl.ac.uk/depsta/rel/icps/worldbrief/oceania_records.php?code=192"/>
    <hyperlink ref="C112" r:id="rId51" display="http://www.kcl.ac.uk/depsta/rel/icps/worldbrief/continental_asia_records.php?code=111"/>
    <hyperlink ref="C114" r:id="rId52" display="http://www.kcl.ac.uk/depsta/rel/icps/worldbrief/continental_asia_records.php?code=115"/>
    <hyperlink ref="C116" r:id="rId53" display="http://www.kcl.ac.uk/depsta/rel/icps/worldbrief/europe_records.php?code=157"/>
    <hyperlink ref="C118" r:id="rId54" display="http://www.kcl.ac.uk/depsta/rel/icps/worldbrief/africa_records.php?code=7"/>
    <hyperlink ref="C120" r:id="rId55" display="http://www.kcl.ac.uk/depsta/rel/icps/worldbrief/south_america_records.php?code=224"/>
    <hyperlink ref="C122" r:id="rId56" display="http://www.kcl.ac.uk/depsta/rel/icps/worldbrief/africa_records.php?code=29"/>
    <hyperlink ref="C124" r:id="rId57" display="http://www.kcl.ac.uk/depsta/rel/icps/worldbrief/europe_records.php?code=133"/>
    <hyperlink ref="C126" r:id="rId58" display="http://www.kcl.ac.uk/depsta/rel/icps/worldbrief/europe_records.php?code=121"/>
    <hyperlink ref="C128" r:id="rId59" display="http://www.kcl.ac.uk/depsta/rel/icps/worldbrief/africa_records.php?code=53"/>
    <hyperlink ref="C130" r:id="rId60" display="http://www.kcl.ac.uk/depsta/rel/icps/worldbrief/continental_asia_records.php?code=99"/>
    <hyperlink ref="C132" r:id="rId61" display="http://www.kcl.ac.uk/depsta/rel/icps/worldbrief/europe_records.php?code=143"/>
    <hyperlink ref="C134" r:id="rId62" display="http://www.kcl.ac.uk/depsta/rel/icps/worldbrief/continental_asia_records.php?code=110"/>
    <hyperlink ref="C136" r:id="rId63" display="http://www.kcl.ac.uk/depsta/rel/icps/worldbrief/middle_east_records.php?code=176"/>
    <hyperlink ref="C138" r:id="rId64" display="http://www.kcl.ac.uk/depsta/rel/icps/worldbrief/caribbean_records.php?code=74"/>
    <hyperlink ref="C140" r:id="rId65" display="http://www.kcl.ac.uk/depsta/rel/icps/worldbrief/africa_records.php?code=52"/>
    <hyperlink ref="C142" r:id="rId66" display="http://www.kcl.ac.uk/depsta/rel/icps/worldbrief/middle_east_records.php?code=184"/>
    <hyperlink ref="C144" r:id="rId67" display="http://www.kcl.ac.uk/depsta/rel/icps/worldbrief/middle_east_records.php?code=186"/>
    <hyperlink ref="C146" r:id="rId68" display="http://www.kcl.ac.uk/depsta/rel/icps/worldbrief/middle_east_records.php?code=177"/>
    <hyperlink ref="C148" r:id="rId69" display="http://www.kcl.ac.uk/depsta/rel/icps/worldbrief/europe_records.php?code=160"/>
    <hyperlink ref="C150" r:id="rId70" display="http://www.kcl.ac.uk/depsta/rel/icps/worldbrief/caribbean_records.php?code=63"/>
    <hyperlink ref="C152" r:id="rId71" display="http://www.kcl.ac.uk/depsta/rel/icps/worldbrief/africa_records.php?code=22"/>
    <hyperlink ref="C154" r:id="rId72" display="http://www.kcl.ac.uk/depsta/rel/icps/worldbrief/south_america_records.php?code=217"/>
    <hyperlink ref="C156" r:id="rId73" display="http://www.kcl.ac.uk/depsta/rel/icps/worldbrief/central_america_records.php?code=80"/>
    <hyperlink ref="C158" r:id="rId74" display="http://www.kcl.ac.uk/depsta/rel/icps/worldbrief/africa_records.php?code=46"/>
    <hyperlink ref="C160" r:id="rId75" display="http://www.kcl.ac.uk/depsta/rel/icps/worldbrief/africa_records.php?code=28"/>
    <hyperlink ref="C162" r:id="rId76" display="http://www.kcl.ac.uk/depsta/rel/icps/worldbrief/europe_records.php?code=122"/>
    <hyperlink ref="C164" r:id="rId77" display="http://www.kcl.ac.uk/depsta/rel/icps/worldbrief/central_america_records.php?code=85"/>
    <hyperlink ref="C166" r:id="rId78" display="http://www.kcl.ac.uk/depsta/rel/icps/worldbrief/central_america_records.php?code=82"/>
    <hyperlink ref="C168" r:id="rId79" display="http://www.kcl.ac.uk/depsta/rel/icps/worldbrief/continental_asia_records.php?code=93"/>
    <hyperlink ref="C170" r:id="rId80" display="http://www.kcl.ac.uk/depsta/rel/icps/worldbrief/europe_records.php?code=130"/>
    <hyperlink ref="C172" r:id="rId81" display="http://www.kcl.ac.uk/depsta/rel/icps/worldbrief/continental_asia_records.php?code=113"/>
    <hyperlink ref="C174" r:id="rId82" display="http://www.kcl.ac.uk/depsta/rel/icps/worldbrief/africa_records.php?code=14"/>
    <hyperlink ref="C176" r:id="rId83" display="http://www.kcl.ac.uk/depsta/rel/icps/worldbrief/europe_records.php?code=141"/>
    <hyperlink ref="C178" r:id="rId84" display="http://www.kcl.ac.uk/depsta/rel/icps/worldbrief/africa_records.php?code=30"/>
    <hyperlink ref="C180" r:id="rId85" display="http://www.kcl.ac.uk/depsta/rel/icps/worldbrief/europe_records.php?code=127"/>
    <hyperlink ref="C182" r:id="rId86" display="http://www.kcl.ac.uk/depsta/rel/icps/worldbrief/europe_records.php?code=163"/>
    <hyperlink ref="C184" r:id="rId87" display="http://www.kcl.ac.uk/depsta/rel/icps/worldbrief/europe_records.php?code=155"/>
    <hyperlink ref="C186" r:id="rId88" display="http://www.kcl.ac.uk/depsta/rel/icps/worldbrief/africa_records.php?code=35"/>
    <hyperlink ref="C188" r:id="rId89" display="http://www.kcl.ac.uk/depsta/rel/icps/worldbrief/europe_records.php?code=125"/>
    <hyperlink ref="C190" r:id="rId90" display="http://www.kcl.ac.uk/depsta/rel/icps/worldbrief/continental_asia_records.php?code=90"/>
    <hyperlink ref="C192" r:id="rId91" display="http://www.kcl.ac.uk/depsta/rel/icps/worldbrief/europe_records.php?code=151"/>
    <hyperlink ref="C194" r:id="rId92" display="http://www.kcl.ac.uk/depsta/rel/icps/worldbrief/africa_records.php?code=6"/>
    <hyperlink ref="C196" r:id="rId93" display="http://www.kcl.ac.uk/depsta/rel/icps/worldbrief/central_america_records.php?code=79"/>
    <hyperlink ref="C198" r:id="rId94" display="http://www.kcl.ac.uk/depsta/rel/icps/worldbrief/europe_records.php?code=172"/>
    <hyperlink ref="C200" r:id="rId95" display="http://www.kcl.ac.uk/depsta/rel/icps/worldbrief/south_america_records.php?code=213"/>
    <hyperlink ref="C202" r:id="rId96" display="http://www.kcl.ac.uk/depsta/rel/icps/worldbrief/oceania_records.php?code=202"/>
    <hyperlink ref="C204" r:id="rId97" display="http://www.kcl.ac.uk/depsta/rel/icps/worldbrief/central_america_records.php?code=81"/>
    <hyperlink ref="C206" r:id="rId98" display="http://www.kcl.ac.uk/depsta/rel/icps/worldbrief/continental_asia_records.php?code=106"/>
    <hyperlink ref="C208" r:id="rId99" display="http://www.kcl.ac.uk/depsta/rel/icps/worldbrief/europe_records.php?code=171"/>
    <hyperlink ref="C210" r:id="rId100" display="http://www.kcl.ac.uk/depsta/rel/icps/worldbrief/europe_records.php?code=166"/>
    <hyperlink ref="C212" r:id="rId101" display="http://www.kcl.ac.uk/depsta/rel/icps/worldbrief/continental_asia_records.php?code=104"/>
    <hyperlink ref="C214" r:id="rId102" display="http://www.kcl.ac.uk/depsta/rel/icps/worldbrief/europe_records.php?code=149"/>
    <hyperlink ref="C216" r:id="rId103" display="http://www.kcl.ac.uk/depsta/rel/icps/worldbrief/south_america_records.php?code=223"/>
    <hyperlink ref="C218" r:id="rId104" display="http://www.kcl.ac.uk/depsta/rel/icps/worldbrief/europe_records.php?code=167"/>
    <hyperlink ref="C220" r:id="rId105" display="http://www.kcl.ac.uk/depsta/rel/icps/worldbrief/africa_records.php?code=4"/>
    <hyperlink ref="C222" r:id="rId106" display="http://www.kcl.ac.uk/depsta/rel/icps/worldbrief/africa_records.php?code=2"/>
    <hyperlink ref="C224" r:id="rId107" display="http://www.kcl.ac.uk/depsta/rel/icps/worldbrief/middle_east_records.php?code=185"/>
    <hyperlink ref="C226" r:id="rId108" display="http://www.kcl.ac.uk/depsta/rel/icps/worldbrief/middle_east_records.php?code=180"/>
    <hyperlink ref="C228" r:id="rId109" display="http://www.kcl.ac.uk/depsta/rel/icps/worldbrief/africa_records.php?code=3"/>
    <hyperlink ref="C230" r:id="rId110" display="http://www.kcl.ac.uk/depsta/rel/icps/worldbrief/africa_records.php?code=37"/>
    <hyperlink ref="C232" r:id="rId111" display="http://www.kcl.ac.uk/depsta/rel/icps/worldbrief/central_america_records.php?code=84"/>
    <hyperlink ref="C234" r:id="rId112" display="http://www.kcl.ac.uk/depsta/rel/icps/worldbrief/middle_east_records.php?code=178"/>
    <hyperlink ref="C236" r:id="rId113" display="http://www.kcl.ac.uk/depsta/rel/icps/worldbrief/africa_records.php?code=41"/>
    <hyperlink ref="C238" r:id="rId114" display="http://www.kcl.ac.uk/depsta/rel/icps/worldbrief/south_america_records.php?code=220"/>
    <hyperlink ref="C240" r:id="rId115" display="http://www.kcl.ac.uk/depsta/rel/icps/worldbrief/caribbean_records.php?code=66"/>
    <hyperlink ref="C242" r:id="rId116" display="http://www.kcl.ac.uk/depsta/rel/icps/worldbrief/africa_records.php?code=36"/>
    <hyperlink ref="C244" r:id="rId117" display="http://www.kcl.ac.uk/depsta/rel/icps/worldbrief/europe_records.php?code=135"/>
    <hyperlink ref="C246" r:id="rId118" display="http://www.kcl.ac.uk/depsta/rel/icps/worldbrief/europe_records.php?code=134"/>
    <hyperlink ref="C248" r:id="rId119" display="http://www.kcl.ac.uk/depsta/rel/icps/worldbrief/africa_records.php?code=9"/>
    <hyperlink ref="C250" r:id="rId120" display="http://www.kcl.ac.uk/depsta/rel/icps/worldbrief/oceania_records.php?code=205"/>
    <hyperlink ref="C252" r:id="rId121" display="http://www.kcl.ac.uk/depsta/rel/icps/worldbrief/africa_records.php?code=31"/>
    <hyperlink ref="C254" r:id="rId122" display="http://www.kcl.ac.uk/depsta/rel/icps/worldbrief/continental_asia_records.php?code=100"/>
    <hyperlink ref="C256" r:id="rId123" display="http://www.kcl.ac.uk/depsta/rel/icps/worldbrief/europe_records.php?code=137"/>
    <hyperlink ref="C258" r:id="rId124" display="http://www.kcl.ac.uk/depsta/rel/icps/worldbrief/africa_records.php?code=10"/>
    <hyperlink ref="C260" r:id="rId125" display="http://www.kcl.ac.uk/depsta/rel/icps/worldbrief/caribbean_records.php?code=69"/>
    <hyperlink ref="C262" r:id="rId126" display="http://www.kcl.ac.uk/depsta/rel/icps/worldbrief/middle_east_records.php?code=179"/>
    <hyperlink ref="C264" r:id="rId127" display="http://www.kcl.ac.uk/depsta/rel/icps/worldbrief/europe_records.php?code=131"/>
    <hyperlink ref="C266" r:id="rId128" display="http://www.kcl.ac.uk/depsta/rel/icps/worldbrief/caribbean_records.php?code=65"/>
    <hyperlink ref="C268" r:id="rId129" display="http://www.kcl.ac.uk/depsta/rel/icps/worldbrief/europe_records.php?code=123"/>
    <hyperlink ref="C270" r:id="rId130" display="http://www.kcl.ac.uk/depsta/rel/icps/worldbrief/europe_records.php?code=145"/>
    <hyperlink ref="C272" r:id="rId131" display="http://www.kcl.ac.uk/depsta/rel/icps/worldbrief/africa_records.php?code=47"/>
    <hyperlink ref="C274" r:id="rId132" display="http://www.kcl.ac.uk/depsta/rel/icps/worldbrief/africa_records.php?code=49"/>
    <hyperlink ref="C276" r:id="rId133" display="http://www.kcl.ac.uk/depsta/rel/icps/worldbrief/europe_records.php?code=158"/>
    <hyperlink ref="C278" r:id="rId134" display="http://www.kcl.ac.uk/depsta/rel/icps/worldbrief/africa_records.php?code=23"/>
    <hyperlink ref="C280" r:id="rId135" display="http://www.kcl.ac.uk/depsta/rel/icps/worldbrief/africa_records.php?code=26"/>
    <hyperlink ref="C282" r:id="rId136" display="http://www.kcl.ac.uk/depsta/rel/icps/worldbrief/europe_records.php?code=120"/>
    <hyperlink ref="C284" r:id="rId137" display="http://www.kcl.ac.uk/depsta/rel/icps/worldbrief/africa_records.php?code=5"/>
    <hyperlink ref="C286" r:id="rId138" display="http://www.kcl.ac.uk/depsta/rel/icps/worldbrief/africa_records.php?code=33"/>
    <hyperlink ref="C288" r:id="rId139" display="http://www.kcl.ac.uk/depsta/rel/icps/worldbrief/europe_records.php?code=153"/>
    <hyperlink ref="C290" r:id="rId140" display="http://www.kcl.ac.uk/depsta/rel/icps/worldbrief/middle_east_records.php?code=181"/>
    <hyperlink ref="C292" r:id="rId141" display="http://www.kcl.ac.uk/depsta/rel/icps/worldbrief/south_america_records.php?code=222"/>
    <hyperlink ref="C294" r:id="rId142" display="http://www.kcl.ac.uk/depsta/rel/icps/worldbrief/africa_records.php?code=43"/>
    <hyperlink ref="C296" r:id="rId143" display="http://www.kcl.ac.uk/depsta/rel/icps/worldbrief/europe_records.php?code=128"/>
    <hyperlink ref="C298" r:id="rId144" display="http://www.kcl.ac.uk/depsta/rel/icps/worldbrief/south_america_records.php?code=219"/>
    <hyperlink ref="C300" r:id="rId145" display="http://www.kcl.ac.uk/depsta/rel/icps/worldbrief/caribbean_records.php?code=59"/>
    <hyperlink ref="C302" r:id="rId146" display="http://www.kcl.ac.uk/depsta/rel/icps/worldbrief/europe_records.php?code=170"/>
    <hyperlink ref="C304" r:id="rId147" display="http://www.kcl.ac.uk/depsta/rel/icps/worldbrief/central_america_records.php?code=78"/>
    <hyperlink ref="C306" r:id="rId148" display="http://www.kcl.ac.uk/depsta/rel/icps/worldbrief/europe_records.php?code=174"/>
    <hyperlink ref="C308" r:id="rId149" display="http://www.kcl.ac.uk/depsta/rel/icps/worldbrief/africa_records.php?code=32"/>
    <hyperlink ref="C310" r:id="rId150" display="http://www.kcl.ac.uk/depsta/rel/icps/worldbrief/europe_records.php?code=164"/>
    <hyperlink ref="C312" r:id="rId151" display="http://www.kcl.ac.uk/depsta/rel/icps/worldbrief/oceania_records.php?code=194"/>
    <hyperlink ref="C314" r:id="rId152" display="http://www.kcl.ac.uk/depsta/rel/icps/worldbrief/continental_asia_records.php?code=103"/>
    <hyperlink ref="C316" r:id="rId153" display="http://www.kcl.ac.uk/depsta/rel/icps/worldbrief/africa_records.php?code=54"/>
    <hyperlink ref="C318" r:id="rId154" display="http://www.kcl.ac.uk/depsta/rel/icps/worldbrief/caribbean_records.php?code=60"/>
    <hyperlink ref="C320" r:id="rId155" display="http://www.kcl.ac.uk/depsta/rel/icps/worldbrief/europe_records.php?code=129"/>
    <hyperlink ref="C322" r:id="rId156" display="http://www.kcl.ac.uk/depsta/rel/icps/worldbrief/africa_records.php?code=12"/>
    <hyperlink ref="C324" r:id="rId157" display="http://www.kcl.ac.uk/depsta/rel/icps/worldbrief/middle_east_records.php?code=175"/>
    <hyperlink ref="C326" r:id="rId158" display="http://www.kcl.ac.uk/depsta/rel/icps/worldbrief/continental_asia_records.php?code=101"/>
    <hyperlink ref="C328" r:id="rId159" display="http://www.kcl.ac.uk/depsta/rel/icps/worldbrief/caribbean_records.php?code=73"/>
    <hyperlink ref="C330" r:id="rId160" display="http://www.kcl.ac.uk/depsta/rel/icps/worldbrief/europe_records.php?code=152"/>
    <hyperlink ref="C332" r:id="rId161" display="http://www.kcl.ac.uk/depsta/rel/icps/worldbrief/africa_records.php?code=8"/>
    <hyperlink ref="C334" r:id="rId162" display="http://www.kcl.ac.uk/depsta/rel/icps/worldbrief/caribbean_records.php?code=71"/>
    <hyperlink ref="C336" r:id="rId163" display="http://www.kcl.ac.uk/depsta/rel/icps/worldbrief/europe_records.php?code=173"/>
    <hyperlink ref="C338" r:id="rId164" display="http://www.kcl.ac.uk/depsta/rel/icps/worldbrief/caribbean_records.php?code=72"/>
    <hyperlink ref="C340" r:id="rId165" display="http://www.kcl.ac.uk/depsta/rel/icps/worldbrief/south_america_records.php?code=218"/>
    <hyperlink ref="C342" r:id="rId166" display="http://www.kcl.ac.uk/depsta/rel/icps/worldbrief/europe_records.php?code=132"/>
    <hyperlink ref="C344" r:id="rId167" display="http://www.kcl.ac.uk/depsta/rel/icps/worldbrief/caribbean_records.php?code=76"/>
    <hyperlink ref="C346" r:id="rId168" display="http://www.kcl.ac.uk/depsta/rel/icps/worldbrief/middle_east_records.php?code=182"/>
    <hyperlink ref="C348" r:id="rId169" display="http://www.kcl.ac.uk/depsta/rel/icps/worldbrief/continental_asia_records.php?code=89"/>
    <hyperlink ref="C350" r:id="rId170" display="http://www.kcl.ac.uk/depsta/rel/icps/worldbrief/oceania_records.php?code=196"/>
    <hyperlink ref="C352" r:id="rId171" display="http://www.kcl.ac.uk/depsta/rel/icps/worldbrief/caribbean_records.php?code=68"/>
    <hyperlink ref="C354" r:id="rId172" display="http://www.kcl.ac.uk/depsta/rel/icps/worldbrief/africa_records.php?code=21"/>
    <hyperlink ref="C356" r:id="rId173" display="http://www.kcl.ac.uk/depsta/rel/icps/worldbrief/africa_records.php?code=15"/>
    <hyperlink ref="C358" r:id="rId174" display="http://www.kcl.ac.uk/depsta/rel/icps/worldbrief/caribbean_records.php?code=77"/>
    <hyperlink ref="C360" r:id="rId175" display="http://www.kcl.ac.uk/depsta/rel/icps/worldbrief/north_america_records.php?code=187"/>
    <hyperlink ref="C362" r:id="rId176" display="http://www.kcl.ac.uk/depsta/rel/icps/worldbrief/oceania_records.php?code=211"/>
    <hyperlink ref="C364" r:id="rId177" display="http://www.kcl.ac.uk/depsta/rel/icps/worldbrief/oceania_records.php?code=195"/>
    <hyperlink ref="C366" r:id="rId178" display="http://www.kcl.ac.uk/depsta/rel/icps/worldbrief/europe_records.php?code=154"/>
    <hyperlink ref="C368" r:id="rId179" display="http://www.kcl.ac.uk/depsta/rel/icps/worldbrief/oceania_records.php?code=207"/>
    <hyperlink ref="C370" r:id="rId180" display="http://www.kcl.ac.uk/depsta/rel/icps/worldbrief/caribbean_records.php?code=62"/>
    <hyperlink ref="C372" r:id="rId181" display="http://www.kcl.ac.uk/depsta/rel/icps/worldbrief/oceania_records.php?code=191"/>
    <hyperlink ref="C374" r:id="rId182" display="http://www.kcl.ac.uk/depsta/rel/icps/worldbrief/oceania_records.php?code=201"/>
    <hyperlink ref="C376" r:id="rId183" display="http://www.kcl.ac.uk/depsta/rel/icps/worldbrief/caribbean_records.php?code=64"/>
    <hyperlink ref="C378" r:id="rId184" display="http://www.kcl.ac.uk/depsta/rel/icps/worldbrief/caribbean_records.php?code=58"/>
    <hyperlink ref="C380" r:id="rId185" display="http://www.kcl.ac.uk/depsta/rel/icps/worldbrief/oceania_records.php?code=206"/>
    <hyperlink ref="C382" r:id="rId186" display="http://www.kcl.ac.uk/depsta/rel/icps/worldbrief/caribbean_records.php?code=67"/>
    <hyperlink ref="C384" r:id="rId187" display="http://www.kcl.ac.uk/depsta/rel/icps/worldbrief/africa_records.php?code=11"/>
    <hyperlink ref="C386" r:id="rId188" display="http://www.kcl.ac.uk/depsta/rel/icps/worldbrief/caribbean_records.php?code=70"/>
    <hyperlink ref="C388" r:id="rId189" display="http://www.kcl.ac.uk/depsta/rel/icps/worldbrief/europe_records.php?code=148"/>
    <hyperlink ref="C390" r:id="rId190" display="http://www.kcl.ac.uk/depsta/rel/icps/worldbrief/caribbean_records.php?code=57"/>
    <hyperlink ref="C392" r:id="rId191" display="http://www.kcl.ac.uk/depsta/rel/icps/worldbrief/oceania_records.php?code=203"/>
    <hyperlink ref="C394" r:id="rId192" display="http://www.kcl.ac.uk/depsta/rel/icps/worldbrief/africa_records.php?code=42"/>
    <hyperlink ref="C396" r:id="rId193" display="http://www.kcl.ac.uk/depsta/rel/icps/worldbrief/oceania_records.php?code=210"/>
    <hyperlink ref="C398" r:id="rId194" display="http://www.kcl.ac.uk/depsta/rel/icps/worldbrief/africa_records.php?code=40"/>
    <hyperlink ref="C400" r:id="rId195" display="http://www.kcl.ac.uk/depsta/rel/icps/worldbrief/europe_records.php?code=142"/>
    <hyperlink ref="C402" r:id="rId196" display="http://www.kcl.ac.uk/depsta/rel/icps/worldbrief/oceania_records.php?code=208"/>
    <hyperlink ref="C404" r:id="rId197" display="http://www.kcl.ac.uk/depsta/rel/icps/worldbrief/europe_records.php?code=144"/>
    <hyperlink ref="C406" r:id="rId198" display="http://www.kcl.ac.uk/depsta/rel/icps/worldbrief/north_america_records.php?code=189"/>
    <hyperlink ref="C408" r:id="rId199" display="http://www.kcl.ac.uk/depsta/rel/icps/worldbrief/africa_records.php?code=55"/>
    <hyperlink ref="C410" r:id="rId200" display="http://www.kcl.ac.uk/depsta/rel/icps/worldbrief/caribbean_records.php?code=75"/>
    <hyperlink ref="C412" r:id="rId201" display="http://www.kcl.ac.uk/depsta/rel/icps/worldbrief/oceania_records.php?code=204"/>
    <hyperlink ref="C414" r:id="rId202" display="http://www.kcl.ac.uk/depsta/rel/icps/worldbrief/oceania_records.php?code=197"/>
    <hyperlink ref="C416" r:id="rId203" display="http://www.kcl.ac.uk/depsta/rel/icps/worldbrief/europe_records.php?code=146"/>
    <hyperlink ref="C418" r:id="rId204" display="http://www.kcl.ac.uk/depsta/rel/icps/worldbrief/europe_records.php?code=124"/>
    <hyperlink ref="C420" r:id="rId205" display="http://www.kcl.ac.uk/depsta/rel/icps/worldbrief/oceania_records.php?code=198"/>
    <hyperlink ref="C422" r:id="rId206" display="http://www.kcl.ac.uk/depsta/rel/icps/worldbrief/oceania_records.php?code=199"/>
    <hyperlink ref="C424" r:id="rId207" display="http://www.kcl.ac.uk/depsta/rel/icps/worldbrief/oceania_records.php?code=193"/>
    <hyperlink ref="C426" r:id="rId208" display="http://www.kcl.ac.uk/depsta/rel/icps/worldbrief/europe_records.php?code=140"/>
    <hyperlink ref="C428" r:id="rId209" display="http://www.kcl.ac.uk/depsta/rel/icps/worldbrief/europe_records.php?code=150"/>
    <hyperlink ref="C430" r:id="rId210" display="http://www.kcl.ac.uk/depsta/rel/icps/worldbrief/europe_records.php?code=156"/>
    <hyperlink ref="C432" r:id="rId211" display="http://www.kcl.ac.uk/depsta/rel/icps/worldbrief/europe_records.php?code=136"/>
    <hyperlink ref="C434" r:id="rId212" display="http://www.kcl.ac.uk/depsta/rel/icps/worldbrief/oceania_records.php?code=209"/>
    <hyperlink ref="C436" r:id="rId213" display="http://www.kcl.ac.uk/depsta/rel/icps/worldbrief/oceania_records.php?code=200"/>
    <hyperlink ref="C438" r:id="rId214" display="http://www.kcl.ac.uk/depsta/rel/icps/worldbrief/central_america_records.php?code=86"/>
    <hyperlink ref="C440" r:id="rId215" display="http://www.kcl.ac.uk/depsta/rel/icps/worldbrief/europe_records.php?code=162"/>
    <hyperlink ref="G12" r:id="rId216" display="http://www.kcl.ac.uk/depsta/rel/icps/worldbrief/north_america_records.php?code=190"/>
    <hyperlink ref="G14" r:id="rId217" display="http://www.kcl.ac.uk/depsta/rel/icps/worldbrief/europe_records.php?code=118"/>
    <hyperlink ref="G16" r:id="rId218" display="http://www.kcl.ac.uk/depsta/rel/icps/worldbrief/caribbean_records.php?code=67"/>
    <hyperlink ref="G18" r:id="rId219" display="http://www.kcl.ac.uk/depsta/rel/icps/worldbrief/north_america_records.php?code=187"/>
    <hyperlink ref="G20" r:id="rId220" display="http://www.kcl.ac.uk/depsta/rel/icps/worldbrief/caribbean_records.php?code=76"/>
    <hyperlink ref="G22" r:id="rId221" display="http://www.kcl.ac.uk/depsta/rel/icps/worldbrief/continental_asia_records.php?code=115"/>
    <hyperlink ref="G24" r:id="rId222" display="http://www.kcl.ac.uk/depsta/rel/icps/worldbrief/central_america_records.php?code=78"/>
    <hyperlink ref="G26" r:id="rId223" display="http://www.kcl.ac.uk/depsta/rel/icps/worldbrief/caribbean_records.php?code=61"/>
    <hyperlink ref="G28" r:id="rId224" display="http://www.kcl.ac.uk/depsta/rel/icps/worldbrief/oceania_records.php?code=204"/>
    <hyperlink ref="G30" r:id="rId225" display="http://www.kcl.ac.uk/depsta/rel/icps/worldbrief/caribbean_records.php?code=75"/>
    <hyperlink ref="G32" r:id="rId226" display="http://www.kcl.ac.uk/depsta/rel/icps/worldbrief/caribbean_records.php?code=59"/>
    <hyperlink ref="G34" r:id="rId227" display="http://www.kcl.ac.uk/depsta/rel/icps/worldbrief/oceania_records.php?code=191"/>
    <hyperlink ref="G36" r:id="rId228" display="http://www.kcl.ac.uk/depsta/rel/icps/worldbrief/south_america_records.php?code=222"/>
    <hyperlink ref="G38" r:id="rId229" display="http://www.kcl.ac.uk/depsta/rel/icps/worldbrief/caribbean_records.php?code=70"/>
    <hyperlink ref="G40" r:id="rId230" display="http://www.kcl.ac.uk/depsta/rel/icps/worldbrief/europe_records.php?code=126"/>
    <hyperlink ref="G42" r:id="rId231" display="http://www.kcl.ac.uk/depsta/rel/icps/worldbrief/caribbean_records.php?code=62"/>
    <hyperlink ref="G44" r:id="rId232" display="http://www.kcl.ac.uk/depsta/rel/icps/worldbrief/continental_asia_records.php?code=103"/>
    <hyperlink ref="G46" r:id="rId233" display="http://www.kcl.ac.uk/depsta/rel/icps/worldbrief/caribbean_records.php?code=74"/>
    <hyperlink ref="G48" r:id="rId234" display="http://www.kcl.ac.uk/depsta/rel/icps/worldbrief/caribbean_records.php?code=60"/>
    <hyperlink ref="G50" r:id="rId235" display="http://www.kcl.ac.uk/depsta/rel/icps/worldbrief/continental_asia_records.php?code=98"/>
    <hyperlink ref="G52" r:id="rId236" display="http://www.kcl.ac.uk/depsta/rel/icps/worldbrief/caribbean_records.php?code=73"/>
    <hyperlink ref="G54" r:id="rId237" display="http://www.kcl.ac.uk/depsta/rel/icps/worldbrief/central_america_records.php?code=85"/>
    <hyperlink ref="G56" r:id="rId238" display="http://www.kcl.ac.uk/depsta/rel/icps/worldbrief/europe_records.php?code=168"/>
    <hyperlink ref="G58" r:id="rId239" display="http://www.kcl.ac.uk/depsta/rel/icps/worldbrief/continental_asia_records.php?code=110"/>
    <hyperlink ref="G60" r:id="rId240" display="http://www.kcl.ac.uk/depsta/rel/icps/worldbrief/africa_records.php?code=4"/>
    <hyperlink ref="G62" r:id="rId241" display="http://www.kcl.ac.uk/depsta/rel/icps/worldbrief/africa_records.php?code=45"/>
    <hyperlink ref="G64" r:id="rId242" display="http://www.kcl.ac.uk/depsta/rel/icps/worldbrief/europe_records.php?code=135"/>
    <hyperlink ref="G66" r:id="rId243" display="http://www.kcl.ac.uk/depsta/rel/icps/worldbrief/caribbean_records.php?code=58"/>
    <hyperlink ref="G68" r:id="rId244" display="http://www.kcl.ac.uk/depsta/rel/icps/worldbrief/africa_records.php?code=47"/>
    <hyperlink ref="G70" r:id="rId245" display="http://www.kcl.ac.uk/depsta/rel/icps/worldbrief/caribbean_records.php?code=77"/>
    <hyperlink ref="G72" r:id="rId246" display="http://www.kcl.ac.uk/depsta/rel/icps/worldbrief/south_america_records.php?code=218"/>
    <hyperlink ref="G74" r:id="rId247" display="http://www.kcl.ac.uk/depsta/rel/icps/worldbrief/caribbean_records.php?code=68"/>
    <hyperlink ref="G76" r:id="rId248" display="http://www.kcl.ac.uk/depsta/rel/icps/worldbrief/caribbean_records.php?code=69"/>
    <hyperlink ref="G78" r:id="rId249" display="http://www.kcl.ac.uk/depsta/rel/icps/worldbrief/oceania_records.php?code=196"/>
    <hyperlink ref="G80" r:id="rId250" display="http://www.kcl.ac.uk/depsta/rel/icps/worldbrief/continental_asia_records.php?code=99"/>
    <hyperlink ref="G82" r:id="rId251" display="http://www.kcl.ac.uk/depsta/rel/icps/worldbrief/europe_records.php?code=149"/>
    <hyperlink ref="G84" r:id="rId252" display="http://www.kcl.ac.uk/depsta/rel/icps/worldbrief/europe_records.php?code=122"/>
    <hyperlink ref="G86" r:id="rId253" display="http://www.kcl.ac.uk/depsta/rel/icps/worldbrief/continental_asia_records.php?code=104"/>
    <hyperlink ref="G88" r:id="rId254" display="http://www.kcl.ac.uk/depsta/rel/icps/worldbrief/africa_records.php?code=36"/>
    <hyperlink ref="G90" r:id="rId255" display="http://www.kcl.ac.uk/depsta/rel/icps/worldbrief/caribbean_records.php?code=64"/>
    <hyperlink ref="G92" r:id="rId256" display="http://www.kcl.ac.uk/depsta/rel/icps/worldbrief/africa_records.php?code=50"/>
    <hyperlink ref="G94" r:id="rId257" display="http://www.kcl.ac.uk/depsta/rel/icps/worldbrief/continental_asia_records.php?code=112"/>
    <hyperlink ref="G96" r:id="rId258" display="http://www.kcl.ac.uk/depsta/rel/icps/worldbrief/continental_asia_records.php?code=114"/>
    <hyperlink ref="G98" r:id="rId259" display="http://www.kcl.ac.uk/depsta/rel/icps/worldbrief/caribbean_records.php?code=57"/>
    <hyperlink ref="G100" r:id="rId260" display="http://www.kcl.ac.uk/depsta/rel/icps/worldbrief/middle_east_records.php?code=185"/>
    <hyperlink ref="G102" r:id="rId261" display="http://www.kcl.ac.uk/depsta/rel/icps/worldbrief/europe_records.php?code=155"/>
    <hyperlink ref="G104" r:id="rId262" display="http://www.kcl.ac.uk/depsta/rel/icps/worldbrief/south_america_records.php?code=215"/>
    <hyperlink ref="G106" r:id="rId263" display="http://www.kcl.ac.uk/depsta/rel/icps/worldbrief/europe_records.php?code=151"/>
    <hyperlink ref="G108" r:id="rId264" display="http://www.kcl.ac.uk/depsta/rel/icps/worldbrief/europe_records.php?code=159"/>
    <hyperlink ref="G110" r:id="rId265" display="http://www.kcl.ac.uk/depsta/rel/icps/worldbrief/europe_records.php?code=121"/>
    <hyperlink ref="G112" r:id="rId266" display="http://www.kcl.ac.uk/depsta/rel/icps/worldbrief/middle_east_records.php?code=177"/>
    <hyperlink ref="G114" r:id="rId267" display="http://www.kcl.ac.uk/depsta/rel/icps/worldbrief/africa_records.php?code=28"/>
    <hyperlink ref="G116" r:id="rId268" display="http://www.kcl.ac.uk/depsta/rel/icps/worldbrief/continental_asia_records.php?code=96"/>
    <hyperlink ref="G118" r:id="rId269" display="http://www.kcl.ac.uk/depsta/rel/icps/worldbrief/africa_records.php?code=33"/>
    <hyperlink ref="G120" r:id="rId270" display="http://www.kcl.ac.uk/depsta/rel/icps/worldbrief/europe_records.php?code=148"/>
    <hyperlink ref="G122" r:id="rId271" display="http://www.kcl.ac.uk/depsta/rel/icps/worldbrief/north_america_records.php?code=189"/>
    <hyperlink ref="G124" r:id="rId272" display="http://www.kcl.ac.uk/depsta/rel/icps/worldbrief/south_america_records.php?code=219"/>
    <hyperlink ref="G126" r:id="rId273" display="http://www.kcl.ac.uk/depsta/rel/icps/worldbrief/continental_asia_records.php?code=101"/>
    <hyperlink ref="G128" r:id="rId274" display="http://www.kcl.ac.uk/depsta/rel/icps/worldbrief/europe_records.php?code=142"/>
    <hyperlink ref="G130" r:id="rId275" display="http://www.kcl.ac.uk/depsta/rel/icps/worldbrief/central_america_records.php?code=83"/>
    <hyperlink ref="G132" r:id="rId276" display="http://www.kcl.ac.uk/depsta/rel/icps/worldbrief/south_america_records.php?code=214"/>
    <hyperlink ref="G134" r:id="rId277" display="http://www.kcl.ac.uk/depsta/rel/icps/worldbrief/oceania_records.php?code=203"/>
    <hyperlink ref="G136" r:id="rId278" display="http://www.kcl.ac.uk/depsta/rel/icps/worldbrief/oceania_records.php?code=202"/>
    <hyperlink ref="G138" r:id="rId279" display="http://www.kcl.ac.uk/depsta/rel/icps/worldbrief/africa_records.php?code=42"/>
    <hyperlink ref="G140" r:id="rId280" display="http://www.kcl.ac.uk/depsta/rel/icps/worldbrief/europe_records.php?code=133"/>
    <hyperlink ref="G142" r:id="rId281" display="http://www.kcl.ac.uk/depsta/rel/icps/worldbrief/central_america_records.php?code=80"/>
    <hyperlink ref="G144" r:id="rId282" display="http://www.kcl.ac.uk/depsta/rel/icps/worldbrief/continental_asia_records.php?code=116"/>
    <hyperlink ref="G146" r:id="rId283" display="http://www.kcl.ac.uk/depsta/rel/icps/worldbrief/caribbean_records.php?code=66"/>
    <hyperlink ref="G148" r:id="rId284" display="http://www.kcl.ac.uk/depsta/rel/icps/worldbrief/south_america_records.php?code=223"/>
    <hyperlink ref="G150" r:id="rId285" display="http://www.kcl.ac.uk/depsta/rel/icps/worldbrief/central_america_records.php?code=79"/>
    <hyperlink ref="G152" r:id="rId286" display="http://www.kcl.ac.uk/depsta/rel/icps/worldbrief/africa_records.php?code=8"/>
    <hyperlink ref="G154" r:id="rId287" display="http://www.kcl.ac.uk/depsta/rel/icps/worldbrief/africa_records.php?code=34"/>
    <hyperlink ref="G156" r:id="rId288" display="http://www.kcl.ac.uk/depsta/rel/icps/worldbrief/middle_east_records.php?code=180"/>
    <hyperlink ref="G158" r:id="rId289" display="http://www.kcl.ac.uk/depsta/rel/icps/worldbrief/europe_records.php?code=161"/>
    <hyperlink ref="G160" r:id="rId290" display="http://www.kcl.ac.uk/depsta/rel/icps/worldbrief/caribbean_records.php?code=71"/>
    <hyperlink ref="G162" r:id="rId291" display="http://www.kcl.ac.uk/depsta/rel/icps/worldbrief/continental_asia_records.php?code=93"/>
    <hyperlink ref="G164" r:id="rId292" display="http://www.kcl.ac.uk/depsta/rel/icps/worldbrief/europe_records.php?code=152"/>
    <hyperlink ref="G166" r:id="rId293" display="http://www.kcl.ac.uk/depsta/rel/icps/worldbrief/europe_records.php?code=163"/>
    <hyperlink ref="G168" r:id="rId294" display="http://www.kcl.ac.uk/depsta/rel/icps/worldbrief/continental_asia_records.php?code=113"/>
    <hyperlink ref="G170" r:id="rId295" display="http://www.kcl.ac.uk/depsta/rel/icps/worldbrief/central_america_records.php?code=82"/>
    <hyperlink ref="G172" r:id="rId296" display="http://www.kcl.ac.uk/depsta/rel/icps/worldbrief/caribbean_records.php?code=72"/>
    <hyperlink ref="G174" r:id="rId297" display="http://www.kcl.ac.uk/depsta/rel/icps/worldbrief/europe_records.php?code=143"/>
    <hyperlink ref="G176" r:id="rId298" display="http://www.kcl.ac.uk/depsta/rel/icps/worldbrief/africa_records.php?code=26"/>
    <hyperlink ref="G178" r:id="rId299" display="http://www.kcl.ac.uk/depsta/rel/icps/worldbrief/middle_east_records.php?code=175"/>
    <hyperlink ref="G180" r:id="rId300" display="http://www.kcl.ac.uk/depsta/rel/icps/worldbrief/africa_records.php?code=1"/>
    <hyperlink ref="G182" r:id="rId301" display="http://www.kcl.ac.uk/depsta/rel/icps/worldbrief/south_america_records.php?code=216"/>
    <hyperlink ref="G184" r:id="rId302" display="http://www.kcl.ac.uk/depsta/rel/icps/worldbrief/africa_records.php?code=39"/>
    <hyperlink ref="G186" r:id="rId303" display="http://www.kcl.ac.uk/depsta/rel/icps/worldbrief/south_america_records.php?code=212"/>
    <hyperlink ref="G188" r:id="rId304" display="http://www.kcl.ac.uk/depsta/rel/icps/worldbrief/europe_records.php?code=130"/>
    <hyperlink ref="G190" r:id="rId305" display="http://www.kcl.ac.uk/depsta/rel/icps/worldbrief/middle_east_records.php?code=179"/>
    <hyperlink ref="G192" r:id="rId306" display="http://www.kcl.ac.uk/depsta/rel/icps/worldbrief/europe_records.php?code=169"/>
    <hyperlink ref="G194" r:id="rId307" display="http://www.kcl.ac.uk/depsta/rel/icps/worldbrief/caribbean_records.php?code=63"/>
    <hyperlink ref="G196" r:id="rId308" display="http://www.kcl.ac.uk/depsta/rel/icps/worldbrief/europe_records.php?code=165"/>
    <hyperlink ref="G198" r:id="rId309" display="http://www.kcl.ac.uk/depsta/rel/icps/worldbrief/continental_asia_records.php?code=102"/>
    <hyperlink ref="G200" r:id="rId310" display="http://www.kcl.ac.uk/depsta/rel/icps/worldbrief/continental_asia_records.php?code=89"/>
    <hyperlink ref="G202" r:id="rId311" display="http://www.kcl.ac.uk/depsta/rel/icps/worldbrief/europe_records.php?code=171"/>
    <hyperlink ref="G204" r:id="rId312" display="http://www.kcl.ac.uk/depsta/rel/icps/worldbrief/africa_records.php?code=53"/>
    <hyperlink ref="G206" r:id="rId313" display="http://www.kcl.ac.uk/depsta/rel/icps/worldbrief/africa_records.php?code=25"/>
    <hyperlink ref="G208" r:id="rId314" display="http://www.kcl.ac.uk/depsta/rel/icps/worldbrief/africa_records.php?code=54"/>
    <hyperlink ref="G210" r:id="rId315" display="http://www.kcl.ac.uk/depsta/rel/icps/worldbrief/middle_east_records.php?code=183"/>
    <hyperlink ref="G212" r:id="rId316" display="http://www.kcl.ac.uk/depsta/rel/icps/worldbrief/oceania_records.php?code=194"/>
    <hyperlink ref="G214" r:id="rId317" display="http://www.kcl.ac.uk/depsta/rel/icps/worldbrief/europe_records.php?code=157"/>
    <hyperlink ref="G216" r:id="rId318" display="http://www.kcl.ac.uk/depsta/rel/icps/worldbrief/oceania_records.php?code=192"/>
    <hyperlink ref="G218" r:id="rId319" display="http://www.kcl.ac.uk/depsta/rel/icps/worldbrief/oceania_records.php?code=193"/>
    <hyperlink ref="G220" r:id="rId320" display="http://www.kcl.ac.uk/depsta/rel/icps/worldbrief/africa_records.php?code=7"/>
    <hyperlink ref="G222" r:id="rId321" display="http://www.kcl.ac.uk/depsta/rel/icps/worldbrief/oceania_records.php?code=195"/>
    <hyperlink ref="G224" r:id="rId322" display="http://www.kcl.ac.uk/depsta/rel/icps/worldbrief/oceania_records.php?code=206"/>
    <hyperlink ref="G226" r:id="rId323" display="http://www.kcl.ac.uk/depsta/rel/icps/worldbrief/europe_records.php?code=160"/>
    <hyperlink ref="G228" r:id="rId324" display="http://www.kcl.ac.uk/depsta/rel/icps/worldbrief/africa_records.php?code=48"/>
    <hyperlink ref="G230" r:id="rId325" display="http://www.kcl.ac.uk/depsta/rel/icps/worldbrief/continental_asia_records.php?code=105"/>
    <hyperlink ref="G232" r:id="rId326" display="http://www.kcl.ac.uk/depsta/rel/icps/worldbrief/south_america_records.php?code=221"/>
    <hyperlink ref="G234" r:id="rId327" display="http://www.kcl.ac.uk/depsta/rel/icps/worldbrief/africa_records.php?code=52"/>
    <hyperlink ref="G236" r:id="rId328" display="http://www.kcl.ac.uk/depsta/rel/icps/worldbrief/continental_asia_records.php?code=91"/>
    <hyperlink ref="G238" r:id="rId329" display="http://www.kcl.ac.uk/depsta/rel/icps/worldbrief/continental_asia_records.php?code=111"/>
    <hyperlink ref="G240" r:id="rId330" display="http://www.kcl.ac.uk/depsta/rel/icps/worldbrief/oceania_records.php?code=208"/>
    <hyperlink ref="G242" r:id="rId331" display="http://www.kcl.ac.uk/depsta/rel/icps/worldbrief/europe_records.php?code=123"/>
    <hyperlink ref="G244" r:id="rId332" display="http://www.kcl.ac.uk/depsta/rel/icps/worldbrief/africa_records.php?code=9"/>
    <hyperlink ref="G246" r:id="rId333" display="http://www.kcl.ac.uk/depsta/rel/icps/worldbrief/africa_records.php?code=29"/>
    <hyperlink ref="G248" r:id="rId334" display="http://www.kcl.ac.uk/depsta/rel/icps/worldbrief/continental_asia_records.php?code=108"/>
    <hyperlink ref="G250" r:id="rId335" display="http://www.kcl.ac.uk/depsta/rel/icps/worldbrief/europe_records.php?code=173"/>
    <hyperlink ref="G252" r:id="rId336" display="http://www.kcl.ac.uk/depsta/rel/icps/worldbrief/north_america_records.php?code=188"/>
    <hyperlink ref="G254" r:id="rId337" display="http://www.kcl.ac.uk/depsta/rel/icps/worldbrief/africa_records.php?code=6"/>
    <hyperlink ref="G256" r:id="rId338" display="http://www.kcl.ac.uk/depsta/rel/icps/worldbrief/europe_records.php?code=125"/>
    <hyperlink ref="G258" r:id="rId339" display="http://www.kcl.ac.uk/depsta/rel/icps/worldbrief/oceania_records.php?code=201"/>
    <hyperlink ref="G260" r:id="rId340" display="http://www.kcl.ac.uk/depsta/rel/icps/worldbrief/continental_asia_records.php?code=117"/>
    <hyperlink ref="G262" r:id="rId341" display="http://www.kcl.ac.uk/depsta/rel/icps/worldbrief/middle_east_records.php?code=178"/>
    <hyperlink ref="G264" r:id="rId342" display="http://www.kcl.ac.uk/depsta/rel/icps/worldbrief/europe_records.php?code=147"/>
    <hyperlink ref="G266" r:id="rId343" display="http://www.kcl.ac.uk/depsta/rel/icps/worldbrief/europe_records.php?code=153"/>
    <hyperlink ref="G268" r:id="rId344" display="http://www.kcl.ac.uk/depsta/rel/icps/worldbrief/central_america_records.php?code=84"/>
    <hyperlink ref="G270" r:id="rId345" display="http://www.kcl.ac.uk/depsta/rel/icps/worldbrief/continental_asia_records.php?code=109"/>
    <hyperlink ref="G272" r:id="rId346" display="http://www.kcl.ac.uk/depsta/rel/icps/worldbrief/europe_records.php?code=139"/>
    <hyperlink ref="G274" r:id="rId347" display="http://www.kcl.ac.uk/depsta/rel/icps/worldbrief/middle_east_records.php?code=182"/>
    <hyperlink ref="G276" r:id="rId348" display="http://www.kcl.ac.uk/depsta/rel/icps/worldbrief/africa_records.php?code=51"/>
    <hyperlink ref="G278" r:id="rId349" display="http://www.kcl.ac.uk/depsta/rel/icps/worldbrief/south_america_records.php?code=217"/>
    <hyperlink ref="G280" r:id="rId350" display="http://www.kcl.ac.uk/depsta/rel/icps/worldbrief/europe_records.php?code=172"/>
    <hyperlink ref="G282" r:id="rId351" display="http://www.kcl.ac.uk/depsta/rel/icps/worldbrief/middle_east_records.php?code=184"/>
    <hyperlink ref="G284" r:id="rId352" display="http://www.kcl.ac.uk/depsta/rel/icps/worldbrief/africa_records.php?code=19"/>
    <hyperlink ref="G286" r:id="rId353" display="http://www.kcl.ac.uk/depsta/rel/icps/worldbrief/europe_records.php?code=124"/>
    <hyperlink ref="G288" r:id="rId354" display="http://www.kcl.ac.uk/depsta/rel/icps/worldbrief/europe_records.php?code=141"/>
    <hyperlink ref="G290" r:id="rId355" display="http://www.kcl.ac.uk/depsta/rel/icps/worldbrief/europe_records.php?code=120"/>
    <hyperlink ref="G292" r:id="rId356" display="http://www.kcl.ac.uk/depsta/rel/icps/worldbrief/europe_records.php?code=127"/>
    <hyperlink ref="G294" r:id="rId357" display="http://www.kcl.ac.uk/depsta/rel/icps/worldbrief/europe_records.php?code=138"/>
    <hyperlink ref="G296" r:id="rId358" display="http://www.kcl.ac.uk/depsta/rel/icps/worldbrief/africa_records.php?code=16"/>
    <hyperlink ref="G298" r:id="rId359" display="http://www.kcl.ac.uk/depsta/rel/icps/worldbrief/south_america_records.php?code=220"/>
    <hyperlink ref="G300" r:id="rId360" display="http://www.kcl.ac.uk/depsta/rel/icps/worldbrief/europe_records.php?code=170"/>
    <hyperlink ref="G302" r:id="rId361" display="http://www.kcl.ac.uk/depsta/rel/icps/worldbrief/south_america_records.php?code=213"/>
    <hyperlink ref="G304" r:id="rId362" display="http://www.kcl.ac.uk/depsta/rel/icps/worldbrief/europe_records.php?code=146"/>
    <hyperlink ref="G306" r:id="rId363" display="http://www.kcl.ac.uk/depsta/rel/icps/worldbrief/europe_records.php?code=167"/>
    <hyperlink ref="G308" r:id="rId364" display="http://www.kcl.ac.uk/depsta/rel/icps/worldbrief/middle_east_records.php?code=186"/>
    <hyperlink ref="G310" r:id="rId365" display="http://www.kcl.ac.uk/depsta/rel/icps/worldbrief/europe_records.php?code=140"/>
    <hyperlink ref="G312" r:id="rId366" display="http://www.kcl.ac.uk/depsta/rel/icps/worldbrief/europe_records.php?code=131"/>
    <hyperlink ref="G314" r:id="rId367" display="http://www.kcl.ac.uk/depsta/rel/icps/worldbrief/middle_east_records.php?code=181"/>
    <hyperlink ref="G316" r:id="rId368" display="http://www.kcl.ac.uk/depsta/rel/icps/worldbrief/africa_records.php?code=40"/>
    <hyperlink ref="G318" r:id="rId369" display="http://www.kcl.ac.uk/depsta/rel/icps/worldbrief/europe_records.php?code=145"/>
    <hyperlink ref="G320" r:id="rId370" display="http://www.kcl.ac.uk/depsta/rel/icps/worldbrief/europe_records.php?code=166"/>
    <hyperlink ref="G322" r:id="rId371" display="http://www.kcl.ac.uk/depsta/rel/icps/worldbrief/europe_records.php?code=134"/>
    <hyperlink ref="G324" r:id="rId372" display="http://www.kcl.ac.uk/depsta/rel/icps/worldbrief/europe_records.php?code=132"/>
    <hyperlink ref="G326" r:id="rId373" display="http://www.kcl.ac.uk/depsta/rel/icps/worldbrief/europe_records.php?code=119"/>
    <hyperlink ref="G328" r:id="rId374" display="http://www.kcl.ac.uk/depsta/rel/icps/worldbrief/africa_records.php?code=3"/>
    <hyperlink ref="G330" r:id="rId375" display="http://www.kcl.ac.uk/depsta/rel/icps/worldbrief/europe_records.php?code=137"/>
    <hyperlink ref="G332" r:id="rId376" display="http://www.kcl.ac.uk/depsta/rel/icps/worldbrief/africa_records.php?code=30"/>
    <hyperlink ref="G334" r:id="rId377" display="http://www.kcl.ac.uk/depsta/rel/icps/worldbrief/europe_records.php?code=154"/>
    <hyperlink ref="G336" r:id="rId378" display="http://www.kcl.ac.uk/depsta/rel/icps/worldbrief/south_america_records.php?code=224"/>
    <hyperlink ref="G338" r:id="rId379" display="http://www.kcl.ac.uk/depsta/rel/icps/worldbrief/oceania_records.php?code=198"/>
    <hyperlink ref="G340" r:id="rId380" display="http://www.kcl.ac.uk/depsta/rel/icps/worldbrief/oceania_records.php?code=197"/>
    <hyperlink ref="G342" r:id="rId381" display="http://www.kcl.ac.uk/depsta/rel/icps/worldbrief/continental_asia_records.php?code=100"/>
    <hyperlink ref="G344" r:id="rId382" display="http://www.kcl.ac.uk/depsta/rel/icps/worldbrief/oceania_records.php?code=205"/>
    <hyperlink ref="G346" r:id="rId383" display="http://www.kcl.ac.uk/depsta/rel/icps/worldbrief/europe_records.php?code=129"/>
    <hyperlink ref="G348" r:id="rId384" display="http://www.kcl.ac.uk/depsta/rel/icps/worldbrief/europe_records.php?code=158"/>
    <hyperlink ref="G350" r:id="rId385" display="http://www.kcl.ac.uk/depsta/rel/icps/worldbrief/africa_records.php?code=49"/>
    <hyperlink ref="G352" r:id="rId386" display="http://www.kcl.ac.uk/depsta/rel/icps/worldbrief/oceania_records.php?code=210"/>
    <hyperlink ref="G354" r:id="rId387" display="http://www.kcl.ac.uk/depsta/rel/icps/worldbrief/europe_records.php?code=174"/>
    <hyperlink ref="G356" r:id="rId388" display="http://www.kcl.ac.uk/depsta/rel/icps/worldbrief/africa_records.php?code=14"/>
    <hyperlink ref="G358" r:id="rId389" display="http://www.kcl.ac.uk/depsta/rel/icps/worldbrief/continental_asia_records.php?code=97"/>
    <hyperlink ref="G360" r:id="rId390" display="http://www.kcl.ac.uk/depsta/rel/icps/worldbrief/oceania_records.php?code=207"/>
    <hyperlink ref="G362" r:id="rId391" display="http://www.kcl.ac.uk/depsta/rel/icps/worldbrief/africa_records.php?code=15"/>
    <hyperlink ref="G364" r:id="rId392" display="http://www.kcl.ac.uk/depsta/rel/icps/worldbrief/middle_east_records.php?code=176"/>
    <hyperlink ref="G366" r:id="rId393" display="http://www.kcl.ac.uk/depsta/rel/icps/worldbrief/oceania_records.php?code=209"/>
    <hyperlink ref="G368" r:id="rId394" display="http://www.kcl.ac.uk/depsta/rel/icps/worldbrief/europe_records.php?code=128"/>
    <hyperlink ref="G370" r:id="rId395" display="http://www.kcl.ac.uk/depsta/rel/icps/worldbrief/europe_records.php?code=164"/>
    <hyperlink ref="G372" r:id="rId396" display="http://www.kcl.ac.uk/depsta/rel/icps/worldbrief/continental_asia_records.php?code=90"/>
    <hyperlink ref="G374" r:id="rId397" display="http://www.kcl.ac.uk/depsta/rel/icps/worldbrief/africa_records.php?code=13"/>
    <hyperlink ref="G376" r:id="rId398" display="http://www.kcl.ac.uk/depsta/rel/icps/worldbrief/central_america_records.php?code=81"/>
    <hyperlink ref="G378" r:id="rId399" display="http://www.kcl.ac.uk/depsta/rel/icps/worldbrief/continental_asia_records.php?code=107"/>
    <hyperlink ref="G380" r:id="rId400" display="http://www.kcl.ac.uk/depsta/rel/icps/worldbrief/africa_records.php?code=22"/>
    <hyperlink ref="G382" r:id="rId401" display="http://www.kcl.ac.uk/depsta/rel/icps/worldbrief/africa_records.php?code=55"/>
    <hyperlink ref="G384" r:id="rId402" display="http://www.kcl.ac.uk/depsta/rel/icps/worldbrief/africa_records.php?code=41"/>
    <hyperlink ref="G386" r:id="rId403" display="http://www.kcl.ac.uk/depsta/rel/icps/worldbrief/europe_records.php?code=150"/>
    <hyperlink ref="G388" r:id="rId404" display="http://www.kcl.ac.uk/depsta/rel/icps/worldbrief/continental_asia_records.php?code=87"/>
    <hyperlink ref="G390" r:id="rId405" display="http://www.kcl.ac.uk/depsta/rel/icps/worldbrief/africa_records.php?code=35"/>
    <hyperlink ref="G392" r:id="rId406" display="http://www.kcl.ac.uk/depsta/rel/icps/worldbrief/africa_records.php?code=10"/>
    <hyperlink ref="G394" r:id="rId407" display="http://www.kcl.ac.uk/depsta/rel/icps/worldbrief/africa_records.php?code=37"/>
    <hyperlink ref="G396" r:id="rId408" display="http://www.kcl.ac.uk/depsta/rel/icps/worldbrief/continental_asia_records.php?code=95"/>
    <hyperlink ref="G398" r:id="rId409" display="http://www.kcl.ac.uk/depsta/rel/icps/worldbrief/africa_records.php?code=2"/>
    <hyperlink ref="G400" r:id="rId410" display="http://www.kcl.ac.uk/depsta/rel/icps/worldbrief/caribbean_records.php?code=65"/>
    <hyperlink ref="G402" r:id="rId411" display="http://www.kcl.ac.uk/depsta/rel/icps/worldbrief/africa_records.php?code=32"/>
    <hyperlink ref="G404" r:id="rId412" display="http://www.kcl.ac.uk/depsta/rel/icps/worldbrief/oceania_records.php?code=211"/>
    <hyperlink ref="G406" r:id="rId413" display="http://www.kcl.ac.uk/depsta/rel/icps/worldbrief/europe_records.php?code=144"/>
    <hyperlink ref="G408" r:id="rId414" display="http://www.kcl.ac.uk/depsta/rel/icps/worldbrief/europe_records.php?code=156"/>
    <hyperlink ref="G410" r:id="rId415" display="http://www.kcl.ac.uk/depsta/rel/icps/worldbrief/africa_records.php?code=12"/>
    <hyperlink ref="G412" r:id="rId416" display="http://www.kcl.ac.uk/depsta/rel/icps/worldbrief/africa_records.php?code=23"/>
    <hyperlink ref="G414" r:id="rId417" display="http://www.kcl.ac.uk/depsta/rel/icps/worldbrief/africa_records.php?code=46"/>
    <hyperlink ref="G416" r:id="rId418" display="http://www.kcl.ac.uk/depsta/rel/icps/worldbrief/africa_records.php?code=31"/>
    <hyperlink ref="G418" r:id="rId419" display="http://www.kcl.ac.uk/depsta/rel/icps/worldbrief/oceania_records.php?code=199"/>
    <hyperlink ref="G420" r:id="rId420" display="http://www.kcl.ac.uk/depsta/rel/icps/worldbrief/africa_records.php?code=21"/>
    <hyperlink ref="G422" r:id="rId421" display="http://www.kcl.ac.uk/depsta/rel/icps/worldbrief/africa_records.php?code=43"/>
    <hyperlink ref="G424" r:id="rId422" display="http://www.kcl.ac.uk/depsta/rel/icps/worldbrief/continental_asia_records.php?code=94"/>
    <hyperlink ref="G426" r:id="rId423" display="http://www.kcl.ac.uk/depsta/rel/icps/worldbrief/africa_records.php?code=11"/>
    <hyperlink ref="G428" r:id="rId424" display="http://www.kcl.ac.uk/depsta/rel/icps/worldbrief/africa_records.php?code=38"/>
    <hyperlink ref="G430" r:id="rId425" display="http://www.kcl.ac.uk/depsta/rel/icps/worldbrief/continental_asia_records.php?code=106"/>
    <hyperlink ref="G432" r:id="rId426" display="http://www.kcl.ac.uk/depsta/rel/icps/worldbrief/africa_records.php?code=5"/>
    <hyperlink ref="G434" r:id="rId427" display="http://www.kcl.ac.uk/depsta/rel/icps/worldbrief/oceania_records.php?code=200"/>
    <hyperlink ref="G436" r:id="rId428" display="http://www.kcl.ac.uk/depsta/rel/icps/worldbrief/europe_records.php?code=136"/>
    <hyperlink ref="K12" r:id="rId429" display="http://www.kcl.ac.uk/depsta/rel/icps/worldbrief/caribbean_records.php?code=65"/>
    <hyperlink ref="K14" r:id="rId430" display="http://www.kcl.ac.uk/depsta/rel/icps/worldbrief/europe_records.php?code=124"/>
    <hyperlink ref="K16" r:id="rId431" display="http://www.kcl.ac.uk/depsta/rel/icps/worldbrief/south_america_records.php?code=213"/>
    <hyperlink ref="K18" r:id="rId432" display="http://www.kcl.ac.uk/depsta/rel/icps/worldbrief/africa_records.php?code=35"/>
    <hyperlink ref="K20" r:id="rId433" display="http://www.kcl.ac.uk/depsta/rel/icps/worldbrief/continental_asia_records.php?code=94"/>
    <hyperlink ref="K22" r:id="rId434" display="http://www.kcl.ac.uk/depsta/rel/icps/worldbrief/oceania_records.php?code=211"/>
    <hyperlink ref="K24" r:id="rId435" display="http://www.kcl.ac.uk/depsta/rel/icps/worldbrief/south_america_records.php?code=221"/>
    <hyperlink ref="K26" r:id="rId436" display="http://www.kcl.ac.uk/depsta/rel/icps/worldbrief/continental_asia_records.php?code=87"/>
    <hyperlink ref="K28" r:id="rId437" display="http://www.kcl.ac.uk/depsta/rel/icps/worldbrief/continental_asia_records.php?code=108"/>
    <hyperlink ref="K30" r:id="rId438" display="http://www.kcl.ac.uk/depsta/rel/icps/worldbrief/africa_records.php?code=31"/>
    <hyperlink ref="K32" r:id="rId439" display="http://www.kcl.ac.uk/depsta/rel/icps/worldbrief/south_america_records.php?code=220"/>
    <hyperlink ref="K34" r:id="rId440" display="http://www.kcl.ac.uk/depsta/rel/icps/worldbrief/continental_asia_records.php?code=107"/>
    <hyperlink ref="K36" r:id="rId441" display="http://www.kcl.ac.uk/depsta/rel/icps/worldbrief/africa_records.php?code=29"/>
    <hyperlink ref="K38" r:id="rId442" display="http://www.kcl.ac.uk/depsta/rel/icps/worldbrief/africa_records.php?code=7"/>
    <hyperlink ref="K40" r:id="rId443" display="http://www.kcl.ac.uk/depsta/rel/icps/worldbrief/africa_records.php?code=3"/>
    <hyperlink ref="K42" r:id="rId444" display="http://www.kcl.ac.uk/depsta/rel/icps/worldbrief/africa_records.php?code=38"/>
    <hyperlink ref="K44" r:id="rId445" display="http://www.kcl.ac.uk/depsta/rel/icps/worldbrief/central_america_records.php?code=82"/>
    <hyperlink ref="K46" r:id="rId446" display="http://www.kcl.ac.uk/depsta/rel/icps/worldbrief/south_america_records.php?code=223"/>
    <hyperlink ref="K48" r:id="rId447" display="http://www.kcl.ac.uk/depsta/rel/icps/worldbrief/south_america_records.php?code=217"/>
    <hyperlink ref="K50" r:id="rId448" display="http://www.kcl.ac.uk/depsta/rel/icps/worldbrief/africa_records.php?code=6"/>
    <hyperlink ref="K52" r:id="rId449" display="http://www.kcl.ac.uk/depsta/rel/icps/worldbrief/middle_east_records.php?code=180"/>
    <hyperlink ref="K54" r:id="rId450" display="http://www.kcl.ac.uk/depsta/rel/icps/worldbrief/central_america_records.php?code=85"/>
    <hyperlink ref="K56" r:id="rId451" display="http://www.kcl.ac.uk/depsta/rel/icps/worldbrief/africa_records.php?code=2"/>
    <hyperlink ref="K58" r:id="rId452" display="http://www.kcl.ac.uk/depsta/rel/icps/worldbrief/south_america_records.php?code=212"/>
    <hyperlink ref="K60" r:id="rId453" display="http://www.kcl.ac.uk/depsta/rel/icps/worldbrief/middle_east_records.php?code=183"/>
    <hyperlink ref="K62" r:id="rId454" display="http://www.kcl.ac.uk/depsta/rel/icps/worldbrief/africa_records.php?code=40"/>
    <hyperlink ref="K64" r:id="rId455" display="http://www.kcl.ac.uk/depsta/rel/icps/worldbrief/africa_records.php?code=5"/>
    <hyperlink ref="K66" r:id="rId456" display="http://www.kcl.ac.uk/depsta/rel/icps/worldbrief/africa_records.php?code=51"/>
    <hyperlink ref="K68" r:id="rId457" display="http://www.kcl.ac.uk/depsta/rel/icps/worldbrief/africa_records.php?code=15"/>
    <hyperlink ref="K70" r:id="rId458" display="http://www.kcl.ac.uk/depsta/rel/icps/worldbrief/africa_records.php?code=28"/>
    <hyperlink ref="K72" r:id="rId459" display="http://www.kcl.ac.uk/depsta/rel/icps/worldbrief/africa_records.php?code=49"/>
    <hyperlink ref="K74" r:id="rId460" display="http://www.kcl.ac.uk/depsta/rel/icps/worldbrief/continental_asia_records.php?code=106"/>
    <hyperlink ref="K76" r:id="rId461" display="http://www.kcl.ac.uk/depsta/rel/icps/worldbrief/africa_records.php?code=23"/>
    <hyperlink ref="K78" r:id="rId462" display="http://www.kcl.ac.uk/depsta/rel/icps/worldbrief/europe_records.php?code=122"/>
    <hyperlink ref="K80" r:id="rId463" display="http://www.kcl.ac.uk/depsta/rel/icps/worldbrief/caribbean_records.php?code=63"/>
    <hyperlink ref="K82" r:id="rId464" display="http://www.kcl.ac.uk/depsta/rel/icps/worldbrief/africa_records.php?code=11"/>
    <hyperlink ref="K84" r:id="rId465" display="http://www.kcl.ac.uk/depsta/rel/icps/worldbrief/south_america_records.php?code=224"/>
    <hyperlink ref="K86" r:id="rId466" display="http://www.kcl.ac.uk/depsta/rel/icps/worldbrief/africa_records.php?code=47"/>
    <hyperlink ref="K88" r:id="rId467" display="http://www.kcl.ac.uk/depsta/rel/icps/worldbrief/continental_asia_records.php?code=111"/>
    <hyperlink ref="K90" r:id="rId468" display="http://www.kcl.ac.uk/depsta/rel/icps/worldbrief/europe_records.php?code=119"/>
    <hyperlink ref="K92" r:id="rId469" display="http://www.kcl.ac.uk/depsta/rel/icps/worldbrief/central_america_records.php?code=81"/>
    <hyperlink ref="K94" r:id="rId470" display="http://www.kcl.ac.uk/depsta/rel/icps/worldbrief/africa_records.php?code=48"/>
    <hyperlink ref="K96" r:id="rId471" display="http://www.kcl.ac.uk/depsta/rel/icps/worldbrief/europe_records.php?code=140"/>
    <hyperlink ref="K98" r:id="rId472" display="http://www.kcl.ac.uk/depsta/rel/icps/worldbrief/central_america_records.php?code=83"/>
    <hyperlink ref="K100" r:id="rId473" display="http://www.kcl.ac.uk/depsta/rel/icps/worldbrief/south_america_records.php?code=216"/>
    <hyperlink ref="K102" r:id="rId474" display="http://www.kcl.ac.uk/depsta/rel/icps/worldbrief/caribbean_records.php?code=59"/>
    <hyperlink ref="K104" r:id="rId475" display="http://www.kcl.ac.uk/depsta/rel/icps/worldbrief/middle_east_records.php?code=178"/>
    <hyperlink ref="K106" r:id="rId476" display="http://www.kcl.ac.uk/depsta/rel/icps/worldbrief/central_america_records.php?code=80"/>
    <hyperlink ref="K108" r:id="rId477" display="http://www.kcl.ac.uk/depsta/rel/icps/worldbrief/europe_records.php?code=174"/>
    <hyperlink ref="K110" r:id="rId478" display="http://www.kcl.ac.uk/depsta/rel/icps/worldbrief/middle_east_records.php?code=185"/>
    <hyperlink ref="K112" r:id="rId479" display="http://www.kcl.ac.uk/depsta/rel/icps/worldbrief/continental_asia_records.php?code=95"/>
    <hyperlink ref="K114" r:id="rId480" display="http://www.kcl.ac.uk/depsta/rel/icps/worldbrief/europe_records.php?code=152"/>
    <hyperlink ref="K116" r:id="rId481" display="http://www.kcl.ac.uk/depsta/rel/icps/worldbrief/south_america_records.php?code=222"/>
    <hyperlink ref="K118" r:id="rId482" display="http://www.kcl.ac.uk/depsta/rel/icps/worldbrief/africa_records.php?code=34"/>
    <hyperlink ref="K120" r:id="rId483" display="http://www.kcl.ac.uk/depsta/rel/icps/worldbrief/africa_records.php?code=43"/>
    <hyperlink ref="K122" r:id="rId484" display="http://www.kcl.ac.uk/depsta/rel/icps/worldbrief/africa_records.php?code=25"/>
    <hyperlink ref="K124" r:id="rId485" display="http://www.kcl.ac.uk/depsta/rel/icps/worldbrief/europe_records.php?code=167"/>
    <hyperlink ref="K126" r:id="rId486" display="http://www.kcl.ac.uk/depsta/rel/icps/worldbrief/europe_records.php?code=150"/>
    <hyperlink ref="K128" r:id="rId487" display="http://www.kcl.ac.uk/depsta/rel/icps/worldbrief/europe_records.php?code=173"/>
    <hyperlink ref="K130" r:id="rId488" display="http://www.kcl.ac.uk/depsta/rel/icps/worldbrief/caribbean_records.php?code=74"/>
    <hyperlink ref="K132" r:id="rId489" display="http://www.kcl.ac.uk/depsta/rel/icps/worldbrief/continental_asia_records.php?code=102"/>
    <hyperlink ref="K134" r:id="rId490" display="http://www.kcl.ac.uk/depsta/rel/icps/worldbrief/europe_records.php?code=170"/>
    <hyperlink ref="K136" r:id="rId491" display="http://www.kcl.ac.uk/depsta/rel/icps/worldbrief/europe_records.php?code=147"/>
    <hyperlink ref="K138" r:id="rId492" display="http://www.kcl.ac.uk/depsta/rel/icps/worldbrief/africa_records.php?code=8"/>
    <hyperlink ref="K140" r:id="rId493" display="http://www.kcl.ac.uk/depsta/rel/icps/worldbrief/africa_records.php?code=1"/>
    <hyperlink ref="K142" r:id="rId494" display="http://www.kcl.ac.uk/depsta/rel/icps/worldbrief/europe_records.php?code=138"/>
    <hyperlink ref="K144" r:id="rId495" display="http://www.kcl.ac.uk/depsta/rel/icps/worldbrief/europe_records.php?code=127"/>
    <hyperlink ref="K146" r:id="rId496" display="http://www.kcl.ac.uk/depsta/rel/icps/worldbrief/africa_records.php?code=14"/>
    <hyperlink ref="K148" r:id="rId497" display="http://www.kcl.ac.uk/depsta/rel/icps/worldbrief/caribbean_records.php?code=69"/>
    <hyperlink ref="K150" r:id="rId498" display="http://www.kcl.ac.uk/depsta/rel/icps/worldbrief/middle_east_records.php?code=182"/>
    <hyperlink ref="K152" r:id="rId499" display="http://www.kcl.ac.uk/depsta/rel/icps/worldbrief/oceania_records.php?code=207"/>
    <hyperlink ref="K154" r:id="rId500" display="http://www.kcl.ac.uk/depsta/rel/icps/worldbrief/africa_records.php?code=52"/>
    <hyperlink ref="K156" r:id="rId501" display="http://www.kcl.ac.uk/depsta/rel/icps/worldbrief/oceania_records.php?code=198"/>
    <hyperlink ref="K158" r:id="rId502" display="http://www.kcl.ac.uk/depsta/rel/icps/worldbrief/south_america_records.php?code=214"/>
    <hyperlink ref="K160" r:id="rId503" display="http://www.kcl.ac.uk/depsta/rel/icps/worldbrief/africa_records.php?code=33"/>
    <hyperlink ref="K162" r:id="rId504" display="http://www.kcl.ac.uk/depsta/rel/icps/worldbrief/oceania_records.php?code=196"/>
    <hyperlink ref="K164" r:id="rId505" display="http://www.kcl.ac.uk/depsta/rel/icps/worldbrief/africa_records.php?code=41"/>
    <hyperlink ref="K166" r:id="rId506" display="http://www.kcl.ac.uk/depsta/rel/icps/worldbrief/europe_records.php?code=163"/>
    <hyperlink ref="K168" r:id="rId507" display="http://www.kcl.ac.uk/depsta/rel/icps/worldbrief/south_america_records.php?code=219"/>
    <hyperlink ref="K170" r:id="rId508" display="http://www.kcl.ac.uk/depsta/rel/icps/worldbrief/oceania_records.php?code=205"/>
    <hyperlink ref="K172" r:id="rId509" display="http://www.kcl.ac.uk/depsta/rel/icps/worldbrief/south_america_records.php?code=215"/>
    <hyperlink ref="K174" r:id="rId510" display="http://www.kcl.ac.uk/depsta/rel/icps/worldbrief/north_america_records.php?code=188"/>
    <hyperlink ref="K176" r:id="rId511" display="http://www.kcl.ac.uk/depsta/rel/icps/worldbrief/europe_records.php?code=131"/>
    <hyperlink ref="K178" r:id="rId512" display="http://www.kcl.ac.uk/depsta/rel/icps/worldbrief/europe_records.php?code=157"/>
    <hyperlink ref="K180" r:id="rId513" display="http://www.kcl.ac.uk/depsta/rel/icps/worldbrief/continental_asia_records.php?code=90"/>
    <hyperlink ref="K182" r:id="rId514" display="http://www.kcl.ac.uk/depsta/rel/icps/worldbrief/africa_records.php?code=53"/>
    <hyperlink ref="K184" r:id="rId515" display="http://www.kcl.ac.uk/depsta/rel/icps/worldbrief/africa_records.php?code=45"/>
    <hyperlink ref="K186" r:id="rId516" display="http://www.kcl.ac.uk/depsta/rel/icps/worldbrief/middle_east_records.php?code=175"/>
    <hyperlink ref="K188" r:id="rId517" display="http://www.kcl.ac.uk/depsta/rel/icps/worldbrief/europe_records.php?code=154"/>
    <hyperlink ref="K190" r:id="rId518" display="http://www.kcl.ac.uk/depsta/rel/icps/worldbrief/europe_records.php?code=164"/>
    <hyperlink ref="K192" r:id="rId519" display="http://www.kcl.ac.uk/depsta/rel/icps/worldbrief/africa_records.php?code=22"/>
    <hyperlink ref="K194" r:id="rId520" display="http://www.kcl.ac.uk/depsta/rel/icps/worldbrief/continental_asia_records.php?code=109"/>
    <hyperlink ref="K196" r:id="rId521" display="http://www.kcl.ac.uk/depsta/rel/icps/worldbrief/caribbean_records.php?code=68"/>
    <hyperlink ref="K198" r:id="rId522" display="http://www.kcl.ac.uk/depsta/rel/icps/worldbrief/europe_records.php?code=141"/>
    <hyperlink ref="K200" r:id="rId523" display="http://www.kcl.ac.uk/depsta/rel/icps/worldbrief/europe_records.php?code=155"/>
    <hyperlink ref="K202" r:id="rId524" display="http://www.kcl.ac.uk/depsta/rel/icps/worldbrief/caribbean_records.php?code=67"/>
    <hyperlink ref="K204" r:id="rId525" display="http://www.kcl.ac.uk/depsta/rel/icps/worldbrief/continental_asia_records.php?code=104"/>
    <hyperlink ref="K206" r:id="rId526" display="http://www.kcl.ac.uk/depsta/rel/icps/worldbrief/europe_records.php?code=148"/>
    <hyperlink ref="K208" r:id="rId527" display="http://www.kcl.ac.uk/depsta/rel/icps/worldbrief/europe_records.php?code=149"/>
    <hyperlink ref="K210" r:id="rId528" display="http://www.kcl.ac.uk/depsta/rel/icps/worldbrief/europe_records.php?code=120"/>
    <hyperlink ref="K212" r:id="rId529" display="http://www.kcl.ac.uk/depsta/rel/icps/worldbrief/middle_east_records.php?code=177"/>
    <hyperlink ref="K214" r:id="rId530" display="http://www.kcl.ac.uk/depsta/rel/icps/worldbrief/europe_records.php?code=143"/>
    <hyperlink ref="K216" r:id="rId531" display="http://www.kcl.ac.uk/depsta/rel/icps/worldbrief/africa_records.php?code=4"/>
    <hyperlink ref="K218" r:id="rId532" display="http://www.kcl.ac.uk/depsta/rel/icps/worldbrief/europe_records.php?code=134"/>
    <hyperlink ref="K220" r:id="rId533" display="http://www.kcl.ac.uk/depsta/rel/icps/worldbrief/continental_asia_records.php?code=114"/>
    <hyperlink ref="K222" r:id="rId534" display="http://www.kcl.ac.uk/depsta/rel/icps/worldbrief/continental_asia_records.php?code=96"/>
    <hyperlink ref="K224" r:id="rId535" display="http://www.kcl.ac.uk/depsta/rel/icps/worldbrief/caribbean_records.php?code=70"/>
    <hyperlink ref="K226" r:id="rId536" display="http://www.kcl.ac.uk/depsta/rel/icps/worldbrief/europe_records.php?code=123"/>
    <hyperlink ref="K228" r:id="rId537" display="http://www.kcl.ac.uk/depsta/rel/icps/worldbrief/central_america_records.php?code=78"/>
    <hyperlink ref="K230" r:id="rId538" display="http://www.kcl.ac.uk/depsta/rel/icps/worldbrief/africa_records.php?code=30"/>
    <hyperlink ref="K232" r:id="rId539" display="http://www.kcl.ac.uk/depsta/rel/icps/worldbrief/europe_records.php?code=135"/>
    <hyperlink ref="K234" r:id="rId540" display="http://www.kcl.ac.uk/depsta/rel/icps/worldbrief/europe_records.php?code=172"/>
    <hyperlink ref="K236" r:id="rId541" display="http://www.kcl.ac.uk/depsta/rel/icps/worldbrief/africa_records.php?code=50"/>
    <hyperlink ref="K238" r:id="rId542" display="http://www.kcl.ac.uk/depsta/rel/icps/worldbrief/europe_records.php?code=125"/>
    <hyperlink ref="K240" r:id="rId543" display="http://www.kcl.ac.uk/depsta/rel/icps/worldbrief/caribbean_records.php?code=60"/>
    <hyperlink ref="K242" r:id="rId544" display="http://www.kcl.ac.uk/depsta/rel/icps/worldbrief/africa_records.php?code=10"/>
    <hyperlink ref="K244" r:id="rId545" display="http://www.kcl.ac.uk/depsta/rel/icps/worldbrief/europe_records.php?code=165"/>
    <hyperlink ref="K246" r:id="rId546" display="http://www.kcl.ac.uk/depsta/rel/icps/worldbrief/europe_records.php?code=160"/>
    <hyperlink ref="K248" r:id="rId547" display="http://www.kcl.ac.uk/depsta/rel/icps/worldbrief/caribbean_records.php?code=77"/>
    <hyperlink ref="K250" r:id="rId548" display="http://www.kcl.ac.uk/depsta/rel/icps/worldbrief/caribbean_records.php?code=57"/>
    <hyperlink ref="K252" r:id="rId549" display="http://www.kcl.ac.uk/depsta/rel/icps/worldbrief/central_america_records.php?code=79"/>
    <hyperlink ref="K254" r:id="rId550" display="http://www.kcl.ac.uk/depsta/rel/icps/worldbrief/north_america_records.php?code=190"/>
    <hyperlink ref="K256" r:id="rId551" display="http://www.kcl.ac.uk/depsta/rel/icps/worldbrief/europe_records.php?code=171"/>
    <hyperlink ref="K258" r:id="rId552" display="http://www.kcl.ac.uk/depsta/rel/icps/worldbrief/oceania_records.php?code=202"/>
    <hyperlink ref="K260" r:id="rId553" display="http://www.kcl.ac.uk/depsta/rel/icps/worldbrief/europe_records.php?code=166"/>
    <hyperlink ref="K262" r:id="rId554" display="http://www.kcl.ac.uk/depsta/rel/icps/worldbrief/oceania_records.php?code=192"/>
    <hyperlink ref="K264" r:id="rId555" display="http://www.kcl.ac.uk/depsta/rel/icps/worldbrief/caribbean_records.php?code=62"/>
    <hyperlink ref="K266" r:id="rId556" display="http://www.kcl.ac.uk/depsta/rel/icps/worldbrief/europe_records.php?code=168"/>
    <hyperlink ref="K268" r:id="rId557" display="http://www.kcl.ac.uk/depsta/rel/icps/worldbrief/europe_records.php?code=129"/>
    <hyperlink ref="K270" r:id="rId558" display="http://www.kcl.ac.uk/depsta/rel/icps/worldbrief/europe_records.php?code=126"/>
    <hyperlink ref="K272" r:id="rId559" display="http://www.kcl.ac.uk/depsta/rel/icps/worldbrief/europe_records.php?code=142"/>
    <hyperlink ref="K274" r:id="rId560" display="http://www.kcl.ac.uk/depsta/rel/icps/worldbrief/north_america_records.php?code=187"/>
    <hyperlink ref="K276" r:id="rId561" display="http://www.kcl.ac.uk/depsta/rel/icps/worldbrief/europe_records.php?code=158"/>
    <hyperlink ref="K278" r:id="rId562" display="http://www.kcl.ac.uk/depsta/rel/icps/worldbrief/oceania_records.php?code=210"/>
    <hyperlink ref="K280" r:id="rId563" display="http://www.kcl.ac.uk/depsta/rel/icps/worldbrief/europe_records.php?code=139"/>
    <hyperlink ref="K282" r:id="rId564" display="http://www.kcl.ac.uk/depsta/rel/icps/worldbrief/middle_east_records.php?code=179"/>
    <hyperlink ref="K284" r:id="rId565" display="http://www.kcl.ac.uk/depsta/rel/icps/worldbrief/africa_records.php?code=21"/>
    <hyperlink ref="K286" r:id="rId566" display="http://www.kcl.ac.uk/depsta/rel/icps/worldbrief/europe_records.php?code=130"/>
    <hyperlink ref="K288" r:id="rId567" display="http://www.kcl.ac.uk/depsta/rel/icps/worldbrief/europe_records.php?code=128"/>
    <hyperlink ref="K290" r:id="rId568" display="http://www.kcl.ac.uk/depsta/rel/icps/worldbrief/caribbean_records.php?code=64"/>
    <hyperlink ref="K292" r:id="rId569" display="http://www.kcl.ac.uk/depsta/rel/icps/worldbrief/continental_asia_records.php?code=98"/>
    <hyperlink ref="K294" r:id="rId570" display="http://www.kcl.ac.uk/depsta/rel/icps/worldbrief/europe_records.php?code=118"/>
    <hyperlink ref="K296" r:id="rId571" display="http://www.kcl.ac.uk/depsta/rel/icps/worldbrief/continental_asia_records.php?code=99"/>
    <hyperlink ref="K298" r:id="rId572" display="http://www.kcl.ac.uk/depsta/rel/icps/worldbrief/europe_records.php?code=169"/>
    <hyperlink ref="K300" r:id="rId573" display="http://www.kcl.ac.uk/depsta/rel/icps/worldbrief/africa_records.php?code=16"/>
    <hyperlink ref="K302" r:id="rId574" display="http://www.kcl.ac.uk/depsta/rel/icps/worldbrief/continental_asia_records.php?code=113"/>
    <hyperlink ref="K304" r:id="rId575" display="http://www.kcl.ac.uk/depsta/rel/icps/worldbrief/caribbean_records.php?code=66"/>
    <hyperlink ref="K306" r:id="rId576" display="http://www.kcl.ac.uk/depsta/rel/icps/worldbrief/africa_records.php?code=26"/>
    <hyperlink ref="K308" r:id="rId577" display="http://www.kcl.ac.uk/depsta/rel/icps/worldbrief/europe_records.php?code=145"/>
    <hyperlink ref="K310" r:id="rId578" display="http://www.kcl.ac.uk/depsta/rel/icps/worldbrief/europe_records.php?code=159"/>
    <hyperlink ref="K312" r:id="rId579" display="http://www.kcl.ac.uk/depsta/rel/icps/worldbrief/continental_asia_records.php?code=101"/>
    <hyperlink ref="K314" r:id="rId580" display="http://www.kcl.ac.uk/depsta/rel/icps/worldbrief/continental_asia_records.php?code=97"/>
    <hyperlink ref="K316" r:id="rId581" display="http://www.kcl.ac.uk/depsta/rel/icps/worldbrief/europe_records.php?code=146"/>
    <hyperlink ref="K318" r:id="rId582" display="http://www.kcl.ac.uk/depsta/rel/icps/worldbrief/central_america_records.php?code=84"/>
    <hyperlink ref="K320" r:id="rId583" display="http://www.kcl.ac.uk/depsta/rel/icps/worldbrief/europe_records.php?code=136"/>
    <hyperlink ref="K322" r:id="rId584" display="http://www.kcl.ac.uk/depsta/rel/icps/worldbrief/europe_records.php?code=161"/>
    <hyperlink ref="K324" r:id="rId585" display="http://www.kcl.ac.uk/depsta/rel/icps/worldbrief/europe_records.php?code=132"/>
    <hyperlink ref="K326" r:id="rId586" display="http://www.kcl.ac.uk/depsta/rel/icps/worldbrief/europe_records.php?code=151"/>
    <hyperlink ref="K328" r:id="rId587" display="http://www.kcl.ac.uk/depsta/rel/icps/worldbrief/continental_asia_records.php?code=105"/>
    <hyperlink ref="K330" r:id="rId588" display="http://www.kcl.ac.uk/depsta/rel/icps/worldbrief/europe_records.php?code=133"/>
    <hyperlink ref="K332" r:id="rId589" display="http://www.kcl.ac.uk/depsta/rel/icps/worldbrief/africa_records.php?code=32"/>
    <hyperlink ref="K334" r:id="rId590" display="http://www.kcl.ac.uk/depsta/rel/icps/worldbrief/europe_records.php?code=137"/>
    <hyperlink ref="K336" r:id="rId591" display="http://www.kcl.ac.uk/depsta/rel/icps/worldbrief/continental_asia_records.php?code=116"/>
    <hyperlink ref="K338" r:id="rId592" display="http://www.kcl.ac.uk/depsta/rel/icps/worldbrief/continental_asia_records.php?code=93"/>
    <hyperlink ref="K340" r:id="rId593" display="http://www.kcl.ac.uk/depsta/rel/icps/worldbrief/europe_records.php?code=121"/>
    <hyperlink ref="K342" r:id="rId594" display="http://www.kcl.ac.uk/depsta/rel/icps/worldbrief/continental_asia_records.php?code=89"/>
    <hyperlink ref="K344" r:id="rId595" display="http://www.kcl.ac.uk/depsta/rel/icps/worldbrief/europe_records.php?code=153"/>
    <hyperlink ref="K346" r:id="rId596" display="http://www.kcl.ac.uk/depsta/rel/icps/worldbrief/africa_records.php?code=46"/>
    <hyperlink ref="K348" r:id="rId597" display="http://www.kcl.ac.uk/depsta/rel/icps/worldbrief/oceania_records.php?code=194"/>
    <hyperlink ref="K350" r:id="rId598" display="http://www.kcl.ac.uk/depsta/rel/icps/worldbrief/north_america_records.php?code=189"/>
    <hyperlink ref="K352" r:id="rId599" display="http://www.kcl.ac.uk/depsta/rel/icps/worldbrief/europe_records.php?code=144"/>
    <hyperlink ref="K354" r:id="rId600" display="http://www.kcl.ac.uk/depsta/rel/icps/worldbrief/oceania_records.php?code=206"/>
    <hyperlink ref="K356" r:id="rId601" display="http://www.kcl.ac.uk/depsta/rel/icps/worldbrief/africa_records.php?code=36"/>
    <hyperlink ref="K358" r:id="rId602" display="http://www.kcl.ac.uk/depsta/rel/icps/worldbrief/continental_asia_records.php?code=110"/>
    <hyperlink ref="K360" r:id="rId603" display="http://www.kcl.ac.uk/depsta/rel/icps/worldbrief/caribbean_records.php?code=58"/>
    <hyperlink ref="K362" r:id="rId604" display="http://www.kcl.ac.uk/depsta/rel/icps/worldbrief/oceania_records.php?code=204"/>
    <hyperlink ref="K364" r:id="rId605" display="http://www.kcl.ac.uk/depsta/rel/icps/worldbrief/oceania_records.php?code=193"/>
    <hyperlink ref="K366" r:id="rId606" display="http://www.kcl.ac.uk/depsta/rel/icps/worldbrief/oceania_records.php?code=197"/>
    <hyperlink ref="K368" r:id="rId607" display="http://www.kcl.ac.uk/depsta/rel/icps/worldbrief/africa_records.php?code=39"/>
    <hyperlink ref="K370" r:id="rId608" display="http://www.kcl.ac.uk/depsta/rel/icps/worldbrief/oceania_records.php?code=208"/>
    <hyperlink ref="K372" r:id="rId609" display="http://www.kcl.ac.uk/depsta/rel/icps/worldbrief/africa_records.php?code=42"/>
    <hyperlink ref="K374" r:id="rId610" display="http://www.kcl.ac.uk/depsta/rel/icps/worldbrief/continental_asia_records.php?code=100"/>
    <hyperlink ref="K376" r:id="rId611" display="http://www.kcl.ac.uk/depsta/rel/icps/worldbrief/oceania_records.php?code=200"/>
    <hyperlink ref="K378" r:id="rId612" display="http://www.kcl.ac.uk/depsta/rel/icps/worldbrief/caribbean_records.php?code=73"/>
    <hyperlink ref="K380" r:id="rId613" display="http://www.kcl.ac.uk/depsta/rel/icps/worldbrief/europe_records.php?code=162"/>
    <hyperlink ref="K382" r:id="rId614" display="http://www.kcl.ac.uk/depsta/rel/icps/worldbrief/oceania_records.php?code=209"/>
    <hyperlink ref="O12" r:id="rId615" display="http://www.kcl.ac.uk/depsta/rel/icps/worldbrief/continental_asia_records.php?code=103"/>
    <hyperlink ref="O14" r:id="rId616" display="http://www.kcl.ac.uk/depsta/rel/icps/worldbrief/continental_asia_records.php?code=93"/>
    <hyperlink ref="O16" r:id="rId617" display="http://www.kcl.ac.uk/depsta/rel/icps/worldbrief/continental_asia_records.php?code=105"/>
    <hyperlink ref="O18" r:id="rId618" display="http://www.kcl.ac.uk/depsta/rel/icps/worldbrief/continental_asia_records.php?code=114"/>
    <hyperlink ref="O20" r:id="rId619" display="http://www.kcl.ac.uk/depsta/rel/icps/worldbrief/middle_east_records.php?code=179"/>
    <hyperlink ref="O22" r:id="rId620" display="http://www.kcl.ac.uk/depsta/rel/icps/worldbrief/continental_asia_records.php?code=117"/>
    <hyperlink ref="O24" r:id="rId621" display="http://www.kcl.ac.uk/depsta/rel/icps/worldbrief/middle_east_records.php?code=182"/>
    <hyperlink ref="O26" r:id="rId622" display="http://www.kcl.ac.uk/depsta/rel/icps/worldbrief/continental_asia_records.php?code=110"/>
    <hyperlink ref="O28" r:id="rId623" display="http://www.kcl.ac.uk/depsta/rel/icps/worldbrief/south_america_records.php?code=217"/>
    <hyperlink ref="O30" r:id="rId624" display="http://www.kcl.ac.uk/depsta/rel/icps/worldbrief/north_america_records.php?code=187"/>
    <hyperlink ref="O32" r:id="rId625" display="http://www.kcl.ac.uk/depsta/rel/icps/worldbrief/continental_asia_records.php?code=100"/>
    <hyperlink ref="O34" r:id="rId626" display="http://www.kcl.ac.uk/depsta/rel/icps/worldbrief/caribbean_records.php?code=58"/>
    <hyperlink ref="O36" r:id="rId627" display="http://www.kcl.ac.uk/depsta/rel/icps/worldbrief/continental_asia_records.php?code=101"/>
    <hyperlink ref="O38" r:id="rId628" display="http://www.kcl.ac.uk/depsta/rel/icps/worldbrief/oceania_records.php?code=206"/>
    <hyperlink ref="O40" r:id="rId629" display="http://www.kcl.ac.uk/depsta/rel/icps/worldbrief/north_america_records.php?code=190"/>
    <hyperlink ref="O42" r:id="rId630" display="http://www.kcl.ac.uk/depsta/rel/icps/worldbrief/europe_records.php?code=157"/>
    <hyperlink ref="O44" r:id="rId631" display="http://www.kcl.ac.uk/depsta/rel/icps/worldbrief/caribbean_records.php?code=70"/>
    <hyperlink ref="O46" r:id="rId632" display="http://www.kcl.ac.uk/depsta/rel/icps/worldbrief/oceania_records.php?code=204"/>
    <hyperlink ref="O48" r:id="rId633" display="http://www.kcl.ac.uk/depsta/rel/icps/worldbrief/continental_asia_records.php?code=89"/>
    <hyperlink ref="O50" r:id="rId634" display="http://www.kcl.ac.uk/depsta/rel/icps/worldbrief/continental_asia_records.php?code=106"/>
    <hyperlink ref="O52" r:id="rId635" display="http://www.kcl.ac.uk/depsta/rel/icps/worldbrief/europe_records.php?code=165"/>
    <hyperlink ref="O54" r:id="rId636" display="http://www.kcl.ac.uk/depsta/rel/icps/worldbrief/europe_records.php?code=148"/>
    <hyperlink ref="O56" r:id="rId637" display="http://www.kcl.ac.uk/depsta/rel/icps/worldbrief/continental_asia_records.php?code=108"/>
    <hyperlink ref="O58" r:id="rId638" display="http://www.kcl.ac.uk/depsta/rel/icps/worldbrief/europe_records.php?code=126"/>
    <hyperlink ref="O60" r:id="rId639" display="http://www.kcl.ac.uk/depsta/rel/icps/worldbrief/europe_records.php?code=142"/>
    <hyperlink ref="O62" r:id="rId640" display="http://www.kcl.ac.uk/depsta/rel/icps/worldbrief/europe_records.php?code=124"/>
    <hyperlink ref="O64" r:id="rId641" display="http://www.kcl.ac.uk/depsta/rel/icps/worldbrief/europe_records.php?code=160"/>
    <hyperlink ref="O66" r:id="rId642" display="http://www.kcl.ac.uk/depsta/rel/icps/worldbrief/south_america_records.php?code=213"/>
    <hyperlink ref="O68" r:id="rId643" display="http://www.kcl.ac.uk/depsta/rel/icps/worldbrief/south_america_records.php?code=221"/>
    <hyperlink ref="O70" r:id="rId644" display="http://www.kcl.ac.uk/depsta/rel/icps/worldbrief/oceania_records.php?code=192"/>
    <hyperlink ref="O72" r:id="rId645" display="http://www.kcl.ac.uk/depsta/rel/icps/worldbrief/south_america_records.php?code=216"/>
    <hyperlink ref="O74" r:id="rId646" display="http://www.kcl.ac.uk/depsta/rel/icps/worldbrief/central_america_records.php?code=79"/>
    <hyperlink ref="O76" r:id="rId647" display="http://www.kcl.ac.uk/depsta/rel/icps/worldbrief/central_america_records.php?code=85"/>
    <hyperlink ref="O78" r:id="rId648" display="http://www.kcl.ac.uk/depsta/rel/icps/worldbrief/europe_records.php?code=118"/>
    <hyperlink ref="O80" r:id="rId649" display="http://www.kcl.ac.uk/depsta/rel/icps/worldbrief/south_america_records.php?code=224"/>
    <hyperlink ref="O82" r:id="rId650" display="http://www.kcl.ac.uk/depsta/rel/icps/worldbrief/europe_records.php?code=146"/>
    <hyperlink ref="O84" r:id="rId651" display="http://www.kcl.ac.uk/depsta/rel/icps/worldbrief/continental_asia_records.php?code=102"/>
    <hyperlink ref="O86" r:id="rId652" display="http://www.kcl.ac.uk/depsta/rel/icps/worldbrief/central_america_records.php?code=84"/>
    <hyperlink ref="O88" r:id="rId653" display="http://www.kcl.ac.uk/depsta/rel/icps/worldbrief/south_america_records.php?code=215"/>
    <hyperlink ref="O90" r:id="rId654" display="http://www.kcl.ac.uk/depsta/rel/icps/worldbrief/europe_records.php?code=137"/>
    <hyperlink ref="O92" r:id="rId655" display="http://www.kcl.ac.uk/depsta/rel/icps/worldbrief/africa_records.php?code=35"/>
    <hyperlink ref="O94" r:id="rId656" display="http://www.kcl.ac.uk/depsta/rel/icps/worldbrief/oceania_records.php?code=196"/>
    <hyperlink ref="O96" r:id="rId657" display="http://www.kcl.ac.uk/depsta/rel/icps/worldbrief/europe_records.php?code=143"/>
    <hyperlink ref="O98" r:id="rId658" display="http://www.kcl.ac.uk/depsta/rel/icps/worldbrief/continental_asia_records.php?code=90"/>
    <hyperlink ref="O100" r:id="rId659" display="http://www.kcl.ac.uk/depsta/rel/icps/worldbrief/europe_records.php?code=144"/>
    <hyperlink ref="O102" r:id="rId660" display="http://www.kcl.ac.uk/depsta/rel/icps/worldbrief/oceania_records.php?code=202"/>
    <hyperlink ref="O104" r:id="rId661" display="http://www.kcl.ac.uk/depsta/rel/icps/worldbrief/europe_records.php?code=168"/>
    <hyperlink ref="O106" r:id="rId662" display="http://www.kcl.ac.uk/depsta/rel/icps/worldbrief/europe_records.php?code=141"/>
    <hyperlink ref="O108" r:id="rId663" display="http://www.kcl.ac.uk/depsta/rel/icps/worldbrief/continental_asia_records.php?code=97"/>
    <hyperlink ref="O110" r:id="rId664" display="http://www.kcl.ac.uk/depsta/rel/icps/worldbrief/south_america_records.php?code=222"/>
    <hyperlink ref="O112" r:id="rId665" display="http://www.kcl.ac.uk/depsta/rel/icps/worldbrief/south_america_records.php?code=218"/>
    <hyperlink ref="O114" r:id="rId666" display="http://www.kcl.ac.uk/depsta/rel/icps/worldbrief/middle_east_records.php?code=183"/>
    <hyperlink ref="O116" r:id="rId667" display="http://www.kcl.ac.uk/depsta/rel/icps/worldbrief/europe_records.php?code=169"/>
    <hyperlink ref="O118" r:id="rId668" display="http://www.kcl.ac.uk/depsta/rel/icps/worldbrief/south_america_records.php?code=214"/>
    <hyperlink ref="O120" r:id="rId669" display="http://www.kcl.ac.uk/depsta/rel/icps/worldbrief/europe_records.php?code=149"/>
    <hyperlink ref="O122" r:id="rId670" display="http://www.kcl.ac.uk/depsta/rel/icps/worldbrief/africa_records.php?code=33"/>
    <hyperlink ref="O124" r:id="rId671" display="http://www.kcl.ac.uk/depsta/rel/icps/worldbrief/south_america_records.php?code=223"/>
    <hyperlink ref="O126" r:id="rId672" display="http://www.kcl.ac.uk/depsta/rel/icps/worldbrief/central_america_records.php?code=80"/>
    <hyperlink ref="O128" r:id="rId673" display="http://www.kcl.ac.uk/depsta/rel/icps/worldbrief/oceania_records.php?code=208"/>
    <hyperlink ref="O130" r:id="rId674" display="http://www.kcl.ac.uk/depsta/rel/icps/worldbrief/continental_asia_records.php?code=98"/>
    <hyperlink ref="O132" r:id="rId675" display="http://www.kcl.ac.uk/depsta/rel/icps/worldbrief/europe_records.php?code=167"/>
    <hyperlink ref="O134" r:id="rId676" display="http://www.kcl.ac.uk/depsta/rel/icps/worldbrief/south_america_records.php?code=212"/>
    <hyperlink ref="O136" r:id="rId677" display="http://www.kcl.ac.uk/depsta/rel/icps/worldbrief/europe_records.php?code=125"/>
    <hyperlink ref="O138" r:id="rId678" display="http://www.kcl.ac.uk/depsta/rel/icps/worldbrief/central_america_records.php?code=81"/>
    <hyperlink ref="O140" r:id="rId679" display="http://www.kcl.ac.uk/depsta/rel/icps/worldbrief/continental_asia_records.php?code=109"/>
    <hyperlink ref="O142" r:id="rId680" display="http://www.kcl.ac.uk/depsta/rel/icps/worldbrief/europe_records.php?code=139"/>
    <hyperlink ref="O144" r:id="rId681" display="http://www.kcl.ac.uk/depsta/rel/icps/worldbrief/europe_records.php?code=158"/>
    <hyperlink ref="O146" r:id="rId682" display="http://www.kcl.ac.uk/depsta/rel/icps/worldbrief/europe_records.php?code=166"/>
    <hyperlink ref="O148" r:id="rId683" display="http://www.kcl.ac.uk/depsta/rel/icps/worldbrief/south_america_records.php?code=220"/>
    <hyperlink ref="O150" r:id="rId684" display="http://www.kcl.ac.uk/depsta/rel/icps/worldbrief/europe_records.php?code=171"/>
    <hyperlink ref="O152" r:id="rId685" display="http://www.kcl.ac.uk/depsta/rel/icps/worldbrief/africa_records.php?code=4"/>
    <hyperlink ref="O154" r:id="rId686" display="http://www.kcl.ac.uk/depsta/rel/icps/worldbrief/north_america_records.php?code=188"/>
    <hyperlink ref="O156" r:id="rId687" display="http://www.kcl.ac.uk/depsta/rel/icps/worldbrief/africa_records.php?code=8"/>
    <hyperlink ref="O158" r:id="rId688" display="http://www.kcl.ac.uk/depsta/rel/icps/worldbrief/africa_records.php?code=27"/>
    <hyperlink ref="O160" r:id="rId689" display="http://www.kcl.ac.uk/depsta/rel/icps/worldbrief/central_america_records.php?code=83"/>
    <hyperlink ref="O162" r:id="rId690" display="http://www.kcl.ac.uk/depsta/rel/icps/worldbrief/middle_east_records.php?code=181"/>
    <hyperlink ref="O164" r:id="rId691" display="http://www.kcl.ac.uk/depsta/rel/icps/worldbrief/oceania_records.php?code=205"/>
    <hyperlink ref="O166" r:id="rId692" display="http://www.kcl.ac.uk/depsta/rel/icps/worldbrief/europe_records.php?code=152"/>
    <hyperlink ref="O168" r:id="rId693" display="http://www.kcl.ac.uk/depsta/rel/icps/worldbrief/europe_records.php?code=133"/>
    <hyperlink ref="O170" r:id="rId694" display="http://www.kcl.ac.uk/depsta/rel/icps/worldbrief/europe_records.php?code=147"/>
    <hyperlink ref="O172" r:id="rId695" display="http://www.kcl.ac.uk/depsta/rel/icps/worldbrief/caribbean_records.php?code=66"/>
    <hyperlink ref="O174" r:id="rId696" display="http://www.kcl.ac.uk/depsta/rel/icps/worldbrief/europe_records.php?code=155"/>
    <hyperlink ref="O176" r:id="rId697" display="http://www.kcl.ac.uk/depsta/rel/icps/worldbrief/continental_asia_records.php?code=95"/>
    <hyperlink ref="O178" r:id="rId698" display="http://www.kcl.ac.uk/depsta/rel/icps/worldbrief/oceania_records.php?code=198"/>
    <hyperlink ref="O180" r:id="rId699" display="http://www.kcl.ac.uk/depsta/rel/icps/worldbrief/europe_records.php?code=161"/>
    <hyperlink ref="O182" r:id="rId700" display="http://www.kcl.ac.uk/depsta/rel/icps/worldbrief/continental_asia_records.php?code=113"/>
    <hyperlink ref="O184" r:id="rId701" display="http://www.kcl.ac.uk/depsta/rel/icps/worldbrief/continental_asia_records.php?code=91"/>
    <hyperlink ref="O186" r:id="rId702" display="http://www.kcl.ac.uk/depsta/rel/icps/worldbrief/europe_records.php?code=134"/>
    <hyperlink ref="O188" r:id="rId703" display="http://www.kcl.ac.uk/depsta/rel/icps/worldbrief/africa_records.php?code=47"/>
    <hyperlink ref="O190" r:id="rId704" display="http://www.kcl.ac.uk/depsta/rel/icps/worldbrief/caribbean_records.php?code=60"/>
    <hyperlink ref="O192" r:id="rId705" display="http://www.kcl.ac.uk/depsta/rel/icps/worldbrief/europe_records.php?code=131"/>
    <hyperlink ref="O194" r:id="rId706" display="http://www.kcl.ac.uk/depsta/rel/icps/worldbrief/continental_asia_records.php?code=99"/>
    <hyperlink ref="O196" r:id="rId707" display="http://www.kcl.ac.uk/depsta/rel/icps/worldbrief/continental_asia_records.php?code=104"/>
    <hyperlink ref="O198" r:id="rId708" display="http://www.kcl.ac.uk/depsta/rel/icps/worldbrief/europe_records.php?code=163"/>
    <hyperlink ref="O200" r:id="rId709" display="http://www.kcl.ac.uk/depsta/rel/icps/worldbrief/africa_records.php?code=16"/>
    <hyperlink ref="O202" r:id="rId710" display="http://www.kcl.ac.uk/depsta/rel/icps/worldbrief/oceania_records.php?code=210"/>
    <hyperlink ref="O204" r:id="rId711" display="http://www.kcl.ac.uk/depsta/rel/icps/worldbrief/europe_records.php?code=127"/>
    <hyperlink ref="O206" r:id="rId712" display="http://www.kcl.ac.uk/depsta/rel/icps/worldbrief/africa_records.php?code=25"/>
    <hyperlink ref="O208" r:id="rId713" display="http://www.kcl.ac.uk/depsta/rel/icps/worldbrief/oceania_records.php?code=195"/>
    <hyperlink ref="O210" r:id="rId714" display="http://www.kcl.ac.uk/depsta/rel/icps/worldbrief/europe_records.php?code=164"/>
    <hyperlink ref="O212" r:id="rId715" display="http://www.kcl.ac.uk/depsta/rel/icps/worldbrief/continental_asia_records.php?code=94"/>
    <hyperlink ref="O214" r:id="rId716" display="http://www.kcl.ac.uk/depsta/rel/icps/worldbrief/europe_records.php?code=135"/>
    <hyperlink ref="O216" r:id="rId717" display="http://www.kcl.ac.uk/depsta/rel/icps/worldbrief/middle_east_records.php?code=180"/>
    <hyperlink ref="O218" r:id="rId718" display="http://www.kcl.ac.uk/depsta/rel/icps/worldbrief/europe_records.php?code=154"/>
    <hyperlink ref="O220" r:id="rId719" display="http://www.kcl.ac.uk/depsta/rel/icps/worldbrief/africa_records.php?code=3"/>
    <hyperlink ref="O222" r:id="rId720" display="http://www.kcl.ac.uk/depsta/rel/icps/worldbrief/continental_asia_records.php?code=111"/>
    <hyperlink ref="O224" r:id="rId721" display="http://www.kcl.ac.uk/depsta/rel/icps/worldbrief/oceania_records.php?code=193"/>
    <hyperlink ref="O226" r:id="rId722" display="http://www.kcl.ac.uk/depsta/rel/icps/worldbrief/europe_records.php?code=138"/>
    <hyperlink ref="O228" r:id="rId723" display="http://www.kcl.ac.uk/depsta/rel/icps/worldbrief/africa_records.php?code=41"/>
    <hyperlink ref="O230" r:id="rId724" display="http://www.kcl.ac.uk/depsta/rel/icps/worldbrief/europe_records.php?code=170"/>
    <hyperlink ref="O232" r:id="rId725" display="http://www.kcl.ac.uk/depsta/rel/icps/worldbrief/continental_asia_records.php?code=96"/>
    <hyperlink ref="O234" r:id="rId726" display="http://www.kcl.ac.uk/depsta/rel/icps/worldbrief/europe_records.php?code=145"/>
    <hyperlink ref="O236" r:id="rId727" display="http://www.kcl.ac.uk/depsta/rel/icps/worldbrief/europe_records.php?code=130"/>
    <hyperlink ref="O238" r:id="rId728" display="http://www.kcl.ac.uk/depsta/rel/icps/worldbrief/central_america_records.php?code=82"/>
    <hyperlink ref="O240" r:id="rId729" display="http://www.kcl.ac.uk/depsta/rel/icps/worldbrief/africa_records.php?code=29"/>
    <hyperlink ref="O242" r:id="rId730" display="http://www.kcl.ac.uk/depsta/rel/icps/worldbrief/africa_records.php?code=51"/>
    <hyperlink ref="O244" r:id="rId731" display="http://www.kcl.ac.uk/depsta/rel/icps/worldbrief/africa_records.php?code=2"/>
    <hyperlink ref="O246" r:id="rId732" display="http://www.kcl.ac.uk/depsta/rel/icps/worldbrief/caribbean_records.php?code=65"/>
    <hyperlink ref="O248" r:id="rId733" display="http://www.kcl.ac.uk/depsta/rel/icps/worldbrief/africa_records.php?code=28"/>
    <hyperlink ref="O250" r:id="rId734" display="http://www.kcl.ac.uk/depsta/rel/icps/worldbrief/europe_records.php?code=151"/>
    <hyperlink ref="O252" r:id="rId735" display="http://www.kcl.ac.uk/depsta/rel/icps/worldbrief/africa_records.php?code=34"/>
    <hyperlink ref="O254" r:id="rId736" display="http://www.kcl.ac.uk/depsta/rel/icps/worldbrief/africa_records.php?code=48"/>
    <hyperlink ref="O256" r:id="rId737" display="http://www.kcl.ac.uk/depsta/rel/icps/worldbrief/europe_records.php?code=119"/>
    <hyperlink ref="O258" r:id="rId738" display="http://www.kcl.ac.uk/depsta/rel/icps/worldbrief/africa_records.php?code=53"/>
    <hyperlink ref="O260" r:id="rId739" display="http://www.kcl.ac.uk/depsta/rel/icps/worldbrief/africa_records.php?code=13"/>
    <hyperlink ref="O262" r:id="rId740" display="http://www.kcl.ac.uk/depsta/rel/icps/worldbrief/africa_records.php?code=37"/>
    <hyperlink ref="O264" r:id="rId741" display="http://www.kcl.ac.uk/depsta/rel/icps/worldbrief/caribbean_records.php?code=63"/>
    <hyperlink ref="O266" r:id="rId742" display="http://www.kcl.ac.uk/depsta/rel/icps/worldbrief/europe_records.php?code=172"/>
    <hyperlink ref="O268" r:id="rId743" display="http://www.kcl.ac.uk/depsta/rel/icps/worldbrief/europe_records.php?code=123"/>
    <hyperlink ref="O270" r:id="rId744" display="http://www.kcl.ac.uk/depsta/rel/icps/worldbrief/europe_records.php?code=159"/>
    <hyperlink ref="O272" r:id="rId745" display="http://www.kcl.ac.uk/depsta/rel/icps/worldbrief/caribbean_records.php?code=57"/>
    <hyperlink ref="O274" r:id="rId746" display="http://www.kcl.ac.uk/depsta/rel/icps/worldbrief/europe_records.php?code=120"/>
    <hyperlink ref="O276" r:id="rId747" display="http://www.kcl.ac.uk/depsta/rel/icps/worldbrief/continental_asia_records.php?code=87"/>
    <hyperlink ref="O278" r:id="rId748" display="http://www.kcl.ac.uk/depsta/rel/icps/worldbrief/europe_records.php?code=132"/>
    <hyperlink ref="O280" r:id="rId749" display="http://www.kcl.ac.uk/depsta/rel/icps/worldbrief/caribbean_records.php?code=69"/>
    <hyperlink ref="O282" r:id="rId750" display="http://www.kcl.ac.uk/depsta/rel/icps/worldbrief/africa_records.php?code=54"/>
    <hyperlink ref="O284" r:id="rId751" display="http://www.kcl.ac.uk/depsta/rel/icps/worldbrief/caribbean_records.php?code=77"/>
    <hyperlink ref="O286" r:id="rId752" display="http://www.kcl.ac.uk/depsta/rel/icps/worldbrief/africa_records.php?code=39"/>
    <hyperlink ref="O288" r:id="rId753" display="http://www.kcl.ac.uk/depsta/rel/icps/worldbrief/africa_records.php?code=52"/>
    <hyperlink ref="O290" r:id="rId754" display="http://www.kcl.ac.uk/depsta/rel/icps/worldbrief/europe_records.php?code=128"/>
    <hyperlink ref="O292" r:id="rId755" display="http://www.kcl.ac.uk/depsta/rel/icps/worldbrief/africa_records.php?code=6"/>
    <hyperlink ref="O294" r:id="rId756" display="http://www.kcl.ac.uk/depsta/rel/icps/worldbrief/africa_records.php?code=26"/>
    <hyperlink ref="O296" r:id="rId757" display="http://www.kcl.ac.uk/depsta/rel/icps/worldbrief/europe_records.php?code=173"/>
    <hyperlink ref="O298" r:id="rId758" display="http://www.kcl.ac.uk/depsta/rel/icps/worldbrief/central_america_records.php?code=78"/>
    <hyperlink ref="O300" r:id="rId759" display="http://www.kcl.ac.uk/depsta/rel/icps/worldbrief/africa_records.php?code=10"/>
    <hyperlink ref="O302" r:id="rId760" display="http://www.kcl.ac.uk/depsta/rel/icps/worldbrief/europe_records.php?code=122"/>
    <hyperlink ref="O304" r:id="rId761" display="http://www.kcl.ac.uk/depsta/rel/icps/worldbrief/africa_records.php?code=14"/>
    <hyperlink ref="O306" r:id="rId762" display="http://www.kcl.ac.uk/depsta/rel/icps/worldbrief/middle_east_records.php?code=177"/>
    <hyperlink ref="O308" r:id="rId763" display="http://www.kcl.ac.uk/depsta/rel/icps/worldbrief/africa_records.php?code=40"/>
    <hyperlink ref="O310" r:id="rId764" display="http://www.kcl.ac.uk/depsta/rel/icps/worldbrief/africa_records.php?code=49"/>
    <hyperlink ref="O312" r:id="rId765" display="http://www.kcl.ac.uk/depsta/rel/icps/worldbrief/oceania_records.php?code=194"/>
    <hyperlink ref="O314" r:id="rId766" display="http://www.kcl.ac.uk/depsta/rel/icps/worldbrief/africa_records.php?code=22"/>
    <hyperlink ref="O316" r:id="rId767" display="http://www.kcl.ac.uk/depsta/rel/icps/worldbrief/middle_east_records.php?code=178"/>
    <hyperlink ref="O318" r:id="rId768" display="http://www.kcl.ac.uk/depsta/rel/icps/worldbrief/europe_records.php?code=174"/>
    <hyperlink ref="O320" r:id="rId769" display="http://www.kcl.ac.uk/depsta/rel/icps/worldbrief/africa_records.php?code=31"/>
    <hyperlink ref="O322" r:id="rId770" display="http://www.kcl.ac.uk/depsta/rel/icps/worldbrief/africa_records.php?code=23"/>
    <hyperlink ref="O324" r:id="rId771" display="http://www.kcl.ac.uk/depsta/rel/icps/worldbrief/africa_records.php?code=45"/>
    <hyperlink ref="O326" r:id="rId772" display="http://www.kcl.ac.uk/depsta/rel/icps/worldbrief/caribbean_records.php?code=72"/>
    <hyperlink ref="O328" r:id="rId773" display="http://www.kcl.ac.uk/depsta/rel/icps/worldbrief/africa_records.php?code=38"/>
    <hyperlink ref="O330" r:id="rId774" display="http://www.kcl.ac.uk/depsta/rel/icps/worldbrief/africa_records.php?code=1"/>
    <hyperlink ref="O332" r:id="rId775" display="http://www.kcl.ac.uk/depsta/rel/icps/worldbrief/caribbean_records.php?code=59"/>
    <hyperlink ref="O334" r:id="rId776" display="http://www.kcl.ac.uk/depsta/rel/icps/worldbrief/africa_records.php?code=36"/>
    <hyperlink ref="O336" r:id="rId777" display="http://www.kcl.ac.uk/depsta/rel/icps/worldbrief/caribbean_records.php?code=68"/>
    <hyperlink ref="O338" r:id="rId778" display="http://www.kcl.ac.uk/depsta/rel/icps/worldbrief/africa_records.php?code=46"/>
    <hyperlink ref="O340" r:id="rId779" display="http://www.kcl.ac.uk/depsta/rel/icps/worldbrief/europe_records.php?code=153"/>
    <hyperlink ref="O342" r:id="rId780" display="http://www.kcl.ac.uk/depsta/rel/icps/worldbrief/europe_records.php?code=129"/>
    <hyperlink ref="O344" r:id="rId781" display="http://www.kcl.ac.uk/depsta/rel/icps/worldbrief/continental_asia_records.php?code=107"/>
    <hyperlink ref="O346" r:id="rId782" display="http://www.kcl.ac.uk/depsta/rel/icps/worldbrief/europe_records.php?code=121"/>
    <hyperlink ref="O348" r:id="rId783" display="http://www.kcl.ac.uk/depsta/rel/icps/worldbrief/oceania_records.php?code=197"/>
    <hyperlink ref="O350" r:id="rId784" display="http://www.kcl.ac.uk/depsta/rel/icps/worldbrief/caribbean_records.php?code=67"/>
    <hyperlink ref="O352" r:id="rId785" display="http://www.kcl.ac.uk/depsta/rel/icps/worldbrief/caribbean_records.php?code=71"/>
    <hyperlink ref="O354" r:id="rId786" display="http://www.kcl.ac.uk/depsta/rel/icps/worldbrief/oceania_records.php?code=201"/>
    <hyperlink ref="O356" r:id="rId787" display="http://www.kcl.ac.uk/depsta/rel/icps/worldbrief/africa_records.php?code=42"/>
    <hyperlink ref="O358" r:id="rId788" display="http://www.kcl.ac.uk/depsta/rel/icps/worldbrief/africa_records.php?code=21"/>
    <hyperlink ref="O360" r:id="rId789" display="http://www.kcl.ac.uk/depsta/rel/icps/worldbrief/africa_records.php?code=30"/>
    <hyperlink ref="O362" r:id="rId790" display="http://www.kcl.ac.uk/depsta/rel/icps/worldbrief/africa_records.php?code=55"/>
    <hyperlink ref="O364" r:id="rId791" display="http://www.kcl.ac.uk/depsta/rel/icps/worldbrief/africa_records.php?code=5"/>
    <hyperlink ref="O366" r:id="rId792" display="http://www.kcl.ac.uk/depsta/rel/icps/worldbrief/south_america_records.php?code=219"/>
    <hyperlink ref="O368" r:id="rId793" display="http://www.kcl.ac.uk/depsta/rel/icps/worldbrief/caribbean_records.php?code=64"/>
    <hyperlink ref="O370" r:id="rId794" display="http://www.kcl.ac.uk/depsta/rel/icps/worldbrief/oceania_records.php?code=207"/>
    <hyperlink ref="O372" r:id="rId795" display="http://www.kcl.ac.uk/depsta/rel/icps/worldbrief/caribbean_records.php?code=62"/>
    <hyperlink ref="O374" r:id="rId796" display="http://www.kcl.ac.uk/depsta/rel/icps/worldbrief/oceania_records.php?code=211"/>
    <hyperlink ref="O376" r:id="rId797" display="http://www.kcl.ac.uk/depsta/rel/icps/worldbrief/central_america_records.php?code=86"/>
    <hyperlink ref="O378" r:id="rId798" display="http://www.kcl.ac.uk/depsta/rel/icps/worldbrief/europe_records.php?code=136"/>
    <hyperlink ref="O380" r:id="rId799" display="http://www.kcl.ac.uk/depsta/rel/icps/worldbrief/europe_records.php?code=140"/>
    <hyperlink ref="O382" r:id="rId800" display="http://www.kcl.ac.uk/depsta/rel/icps/worldbrief/europe_records.php?code=150"/>
    <hyperlink ref="O384" r:id="rId801" display="http://www.kcl.ac.uk/depsta/rel/icps/worldbrief/africa_records.php?code=32"/>
    <hyperlink ref="O386" r:id="rId802" display="http://www.kcl.ac.uk/depsta/rel/icps/worldbrief/oceania_records.php?code=200"/>
    <hyperlink ref="O388" r:id="rId803" display="http://www.kcl.ac.uk/depsta/rel/icps/worldbrief/caribbean_records.php?code=73"/>
    <hyperlink ref="O390" r:id="rId804" display="http://www.kcl.ac.uk/depsta/rel/icps/worldbrief/europe_records.php?code=162"/>
    <hyperlink ref="O392" r:id="rId805" display="http://www.kcl.ac.uk/depsta/rel/icps/worldbrief/oceania_records.php?code=209"/>
    <hyperlink ref="S12" r:id="rId806" display="http://www.kcl.ac.uk/depsta/rel/icps/worldbrief/europe_records.php?code=124"/>
    <hyperlink ref="S14" r:id="rId807" display="http://www.kcl.ac.uk/depsta/rel/icps/worldbrief/europe_records.php?code=152"/>
    <hyperlink ref="S16" r:id="rId808" display="http://www.kcl.ac.uk/depsta/rel/icps/worldbrief/europe_records.php?code=140"/>
    <hyperlink ref="S18" r:id="rId809" display="http://www.kcl.ac.uk/depsta/rel/icps/worldbrief/europe_records.php?code=167"/>
    <hyperlink ref="S20" r:id="rId810" display="http://www.kcl.ac.uk/depsta/rel/icps/worldbrief/africa_records.php?code=21"/>
    <hyperlink ref="S22" r:id="rId811" display="http://www.kcl.ac.uk/depsta/rel/icps/worldbrief/middle_east_records.php?code=182"/>
    <hyperlink ref="S24" r:id="rId812" display="http://www.kcl.ac.uk/depsta/rel/icps/worldbrief/caribbean_records.php?code=58"/>
    <hyperlink ref="S26" r:id="rId813" display="http://www.kcl.ac.uk/depsta/rel/icps/worldbrief/europe_records.php?code=132"/>
    <hyperlink ref="S28" r:id="rId814" display="http://www.kcl.ac.uk/depsta/rel/icps/worldbrief/middle_east_records.php?code=183"/>
    <hyperlink ref="S30" r:id="rId815" display="http://www.kcl.ac.uk/depsta/rel/icps/worldbrief/europe_records.php?code=125"/>
    <hyperlink ref="S32" r:id="rId816" display="http://www.kcl.ac.uk/depsta/rel/icps/worldbrief/middle_east_records.php?code=180"/>
    <hyperlink ref="S34" r:id="rId817" display="http://www.kcl.ac.uk/depsta/rel/icps/worldbrief/europe_records.php?code=127"/>
    <hyperlink ref="S36" r:id="rId818" display="http://www.kcl.ac.uk/depsta/rel/icps/worldbrief/europe_records.php?code=141"/>
    <hyperlink ref="S38" r:id="rId819" display="http://www.kcl.ac.uk/depsta/rel/icps/worldbrief/continental_asia_records.php?code=101"/>
    <hyperlink ref="S40" r:id="rId820" display="http://www.kcl.ac.uk/depsta/rel/icps/worldbrief/continental_asia_records.php?code=93"/>
    <hyperlink ref="S42" r:id="rId821" display="http://www.kcl.ac.uk/depsta/rel/icps/worldbrief/europe_records.php?code=135"/>
    <hyperlink ref="S44" r:id="rId822" display="http://www.kcl.ac.uk/depsta/rel/icps/worldbrief/africa_records.php?code=28"/>
    <hyperlink ref="S46" r:id="rId823" display="http://www.kcl.ac.uk/depsta/rel/icps/worldbrief/europe_records.php?code=150"/>
    <hyperlink ref="S48" r:id="rId824" display="http://www.kcl.ac.uk/depsta/rel/icps/worldbrief/europe_records.php?code=154"/>
    <hyperlink ref="S50" r:id="rId825" display="http://www.kcl.ac.uk/depsta/rel/icps/worldbrief/europe_records.php?code=147"/>
    <hyperlink ref="S52" r:id="rId826" display="http://www.kcl.ac.uk/depsta/rel/icps/worldbrief/europe_records.php?code=157"/>
    <hyperlink ref="S54" r:id="rId827" display="http://www.kcl.ac.uk/depsta/rel/icps/worldbrief/africa_records.php?code=14"/>
    <hyperlink ref="S56" r:id="rId828" display="http://www.kcl.ac.uk/depsta/rel/icps/worldbrief/europe_records.php?code=165"/>
    <hyperlink ref="S58" r:id="rId829" display="http://www.kcl.ac.uk/depsta/rel/icps/worldbrief/continental_asia_records.php?code=102"/>
    <hyperlink ref="S60" r:id="rId830" display="http://www.kcl.ac.uk/depsta/rel/icps/worldbrief/europe_records.php?code=139"/>
    <hyperlink ref="S62" r:id="rId831" display="http://www.kcl.ac.uk/depsta/rel/icps/worldbrief/continental_asia_records.php?code=89"/>
    <hyperlink ref="S64" r:id="rId832" display="http://www.kcl.ac.uk/depsta/rel/icps/worldbrief/europe_records.php?code=166"/>
    <hyperlink ref="S66" r:id="rId833" display="http://www.kcl.ac.uk/depsta/rel/icps/worldbrief/caribbean_records.php?code=70"/>
    <hyperlink ref="S68" r:id="rId834" display="http://www.kcl.ac.uk/depsta/rel/icps/worldbrief/europe_records.php?code=138"/>
    <hyperlink ref="S70" r:id="rId835" display="http://www.kcl.ac.uk/depsta/rel/icps/worldbrief/middle_east_records.php?code=181"/>
    <hyperlink ref="S72" r:id="rId836" display="http://www.kcl.ac.uk/depsta/rel/icps/worldbrief/continental_asia_records.php?code=110"/>
    <hyperlink ref="S74" r:id="rId837" display="http://www.kcl.ac.uk/depsta/rel/icps/worldbrief/south_america_records.php?code=222"/>
    <hyperlink ref="S76" r:id="rId838" display="http://www.kcl.ac.uk/depsta/rel/icps/worldbrief/europe_records.php?code=158"/>
    <hyperlink ref="S78" r:id="rId839" display="http://www.kcl.ac.uk/depsta/rel/icps/worldbrief/europe_records.php?code=134"/>
    <hyperlink ref="S80" r:id="rId840" display="http://www.kcl.ac.uk/depsta/rel/icps/worldbrief/europe_records.php?code=148"/>
    <hyperlink ref="S82" r:id="rId841" display="http://www.kcl.ac.uk/depsta/rel/icps/worldbrief/europe_records.php?code=160"/>
    <hyperlink ref="S84" r:id="rId842" display="http://www.kcl.ac.uk/depsta/rel/icps/worldbrief/oceania_records.php?code=192"/>
    <hyperlink ref="S86" r:id="rId843" display="http://www.kcl.ac.uk/depsta/rel/icps/worldbrief/europe_records.php?code=164"/>
    <hyperlink ref="S88" r:id="rId844" display="http://www.kcl.ac.uk/depsta/rel/icps/worldbrief/caribbean_records.php?code=60"/>
    <hyperlink ref="S90" r:id="rId845" display="http://www.kcl.ac.uk/depsta/rel/icps/worldbrief/middle_east_records.php?code=179"/>
    <hyperlink ref="S92" r:id="rId846" display="http://www.kcl.ac.uk/depsta/rel/icps/worldbrief/africa_records.php?code=4"/>
    <hyperlink ref="S94" r:id="rId847" display="http://www.kcl.ac.uk/depsta/rel/icps/worldbrief/europe_records.php?code=169"/>
    <hyperlink ref="S96" r:id="rId848" display="http://www.kcl.ac.uk/depsta/rel/icps/worldbrief/central_america_records.php?code=78"/>
    <hyperlink ref="S98" r:id="rId849" display="http://www.kcl.ac.uk/depsta/rel/icps/worldbrief/south_america_records.php?code=217"/>
    <hyperlink ref="S100" r:id="rId850" display="http://www.kcl.ac.uk/depsta/rel/icps/worldbrief/continental_asia_records.php?code=106"/>
    <hyperlink ref="S102" r:id="rId851" display="http://www.kcl.ac.uk/depsta/rel/icps/worldbrief/oceania_records.php?code=202"/>
    <hyperlink ref="S104" r:id="rId852" display="http://www.kcl.ac.uk/depsta/rel/icps/worldbrief/middle_east_records.php?code=178"/>
    <hyperlink ref="S106" r:id="rId853" display="http://www.kcl.ac.uk/depsta/rel/icps/worldbrief/central_america_records.php?code=85"/>
    <hyperlink ref="S108" r:id="rId854" display="http://www.kcl.ac.uk/depsta/rel/icps/worldbrief/europe_records.php?code=145"/>
    <hyperlink ref="S110" r:id="rId855" display="http://www.kcl.ac.uk/depsta/rel/icps/worldbrief/central_america_records.php?code=79"/>
    <hyperlink ref="S112" r:id="rId856" display="http://www.kcl.ac.uk/depsta/rel/icps/worldbrief/europe_records.php?code=137"/>
    <hyperlink ref="S114" r:id="rId857" display="http://www.kcl.ac.uk/depsta/rel/icps/worldbrief/continental_asia_records.php?code=97"/>
    <hyperlink ref="S116" r:id="rId858" display="http://www.kcl.ac.uk/depsta/rel/icps/worldbrief/europe_records.php?code=133"/>
    <hyperlink ref="S118" r:id="rId859" display="http://www.kcl.ac.uk/depsta/rel/icps/worldbrief/south_america_records.php?code=224"/>
    <hyperlink ref="S120" r:id="rId860" display="http://www.kcl.ac.uk/depsta/rel/icps/worldbrief/continental_asia_records.php?code=94"/>
    <hyperlink ref="S122" r:id="rId861" display="http://www.kcl.ac.uk/depsta/rel/icps/worldbrief/africa_records.php?code=41"/>
    <hyperlink ref="S124" r:id="rId862" display="http://www.kcl.ac.uk/depsta/rel/icps/worldbrief/caribbean_records.php?code=77"/>
    <hyperlink ref="S126" r:id="rId863" display="http://www.kcl.ac.uk/depsta/rel/icps/worldbrief/oceania_records.php?code=204"/>
    <hyperlink ref="S128" r:id="rId864" display="http://www.kcl.ac.uk/depsta/rel/icps/worldbrief/europe_records.php?code=131"/>
    <hyperlink ref="S130" r:id="rId865" display="http://www.kcl.ac.uk/depsta/rel/icps/worldbrief/north_america_records.php?code=190"/>
    <hyperlink ref="S132" r:id="rId866" display="http://www.kcl.ac.uk/depsta/rel/icps/worldbrief/europe_records.php?code=144"/>
    <hyperlink ref="S134" r:id="rId867" display="http://www.kcl.ac.uk/depsta/rel/icps/worldbrief/europe_records.php?code=173"/>
    <hyperlink ref="S136" r:id="rId868" display="http://www.kcl.ac.uk/depsta/rel/icps/worldbrief/middle_east_records.php?code=177"/>
    <hyperlink ref="S138" r:id="rId869" display="http://www.kcl.ac.uk/depsta/rel/icps/worldbrief/continental_asia_records.php?code=114"/>
    <hyperlink ref="S140" r:id="rId870" display="http://www.kcl.ac.uk/depsta/rel/icps/worldbrief/africa_records.php?code=36"/>
    <hyperlink ref="S142" r:id="rId871" display="http://www.kcl.ac.uk/depsta/rel/icps/worldbrief/africa_records.php?code=23"/>
    <hyperlink ref="S144" r:id="rId872" display="http://www.kcl.ac.uk/depsta/rel/icps/worldbrief/caribbean_records.php?code=63"/>
    <hyperlink ref="S146" r:id="rId873" display="http://www.kcl.ac.uk/depsta/rel/icps/worldbrief/south_america_records.php?code=212"/>
    <hyperlink ref="S148" r:id="rId874" display="http://www.kcl.ac.uk/depsta/rel/icps/worldbrief/europe_records.php?code=129"/>
    <hyperlink ref="S150" r:id="rId875" display="http://www.kcl.ac.uk/depsta/rel/icps/worldbrief/africa_records.php?code=42"/>
    <hyperlink ref="S152" r:id="rId876" display="http://www.kcl.ac.uk/depsta/rel/icps/worldbrief/africa_records.php?code=8"/>
    <hyperlink ref="S154" r:id="rId877" display="http://www.kcl.ac.uk/depsta/rel/icps/worldbrief/africa_records.php?code=33"/>
    <hyperlink ref="S156" r:id="rId878" display="http://www.kcl.ac.uk/depsta/rel/icps/worldbrief/europe_records.php?code=126"/>
    <hyperlink ref="S158" r:id="rId879" display="http://www.kcl.ac.uk/depsta/rel/icps/worldbrief/caribbean_records.php?code=66"/>
    <hyperlink ref="S160" r:id="rId880" display="http://www.kcl.ac.uk/depsta/rel/icps/worldbrief/europe_records.php?code=143"/>
    <hyperlink ref="S162" r:id="rId881" display="http://www.kcl.ac.uk/depsta/rel/icps/worldbrief/europe_records.php?code=153"/>
    <hyperlink ref="S164" r:id="rId882" display="http://www.kcl.ac.uk/depsta/rel/icps/worldbrief/europe_records.php?code=142"/>
    <hyperlink ref="S166" r:id="rId883" display="http://www.kcl.ac.uk/depsta/rel/icps/worldbrief/europe_records.php?code=128"/>
    <hyperlink ref="S168" r:id="rId884" display="http://www.kcl.ac.uk/depsta/rel/icps/worldbrief/continental_asia_records.php?code=98"/>
    <hyperlink ref="S170" r:id="rId885" display="http://www.kcl.ac.uk/depsta/rel/icps/worldbrief/africa_records.php?code=45"/>
    <hyperlink ref="S172" r:id="rId886" display="http://www.kcl.ac.uk/depsta/rel/icps/worldbrief/south_america_records.php?code=215"/>
    <hyperlink ref="S174" r:id="rId887" display="http://www.kcl.ac.uk/depsta/rel/icps/worldbrief/south_america_records.php?code=213"/>
    <hyperlink ref="S176" r:id="rId888" display="http://www.kcl.ac.uk/depsta/rel/icps/worldbrief/continental_asia_records.php?code=113"/>
    <hyperlink ref="S178" r:id="rId889" display="http://www.kcl.ac.uk/depsta/rel/icps/worldbrief/caribbean_records.php?code=57"/>
    <hyperlink ref="S180" r:id="rId890" display="http://www.kcl.ac.uk/depsta/rel/icps/worldbrief/caribbean_records.php?code=69"/>
    <hyperlink ref="S182" r:id="rId891" display="http://www.kcl.ac.uk/depsta/rel/icps/worldbrief/continental_asia_records.php?code=90"/>
    <hyperlink ref="S184" r:id="rId892" display="http://www.kcl.ac.uk/depsta/rel/icps/worldbrief/central_america_records.php?code=81"/>
    <hyperlink ref="S186" r:id="rId893" display="http://www.kcl.ac.uk/depsta/rel/icps/worldbrief/europe_records.php?code=163"/>
    <hyperlink ref="S188" r:id="rId894" display="http://www.kcl.ac.uk/depsta/rel/icps/worldbrief/south_america_records.php?code=223"/>
    <hyperlink ref="S190" r:id="rId895" display="http://www.kcl.ac.uk/depsta/rel/icps/worldbrief/europe_records.php?code=121"/>
    <hyperlink ref="S192" r:id="rId896" display="http://www.kcl.ac.uk/depsta/rel/icps/worldbrief/central_america_records.php?code=84"/>
    <hyperlink ref="S194" r:id="rId897" display="http://www.kcl.ac.uk/depsta/rel/icps/worldbrief/europe_records.php?code=119"/>
    <hyperlink ref="S196" r:id="rId898" display="http://www.kcl.ac.uk/depsta/rel/icps/worldbrief/europe_records.php?code=130"/>
    <hyperlink ref="S198" r:id="rId899" display="http://www.kcl.ac.uk/depsta/rel/icps/worldbrief/europe_records.php?code=155"/>
    <hyperlink ref="S200" r:id="rId900" display="http://www.kcl.ac.uk/depsta/rel/icps/worldbrief/south_america_records.php?code=221"/>
    <hyperlink ref="S202" r:id="rId901" display="http://www.kcl.ac.uk/depsta/rel/icps/worldbrief/caribbean_records.php?code=64"/>
    <hyperlink ref="S204" r:id="rId902" display="http://www.kcl.ac.uk/depsta/rel/icps/worldbrief/africa_records.php?code=52"/>
    <hyperlink ref="S206" r:id="rId903" display="http://www.kcl.ac.uk/depsta/rel/icps/worldbrief/continental_asia_records.php?code=107"/>
    <hyperlink ref="S208" r:id="rId904" display="http://www.kcl.ac.uk/depsta/rel/icps/worldbrief/europe_records.php?code=120"/>
    <hyperlink ref="S210" r:id="rId905" display="http://www.kcl.ac.uk/depsta/rel/icps/worldbrief/oceania_records.php?code=196"/>
    <hyperlink ref="S212" r:id="rId906" display="http://www.kcl.ac.uk/depsta/rel/icps/worldbrief/south_america_records.php?code=219"/>
    <hyperlink ref="S214" r:id="rId907" display="http://www.kcl.ac.uk/depsta/rel/icps/worldbrief/continental_asia_records.php?code=99"/>
    <hyperlink ref="S216" r:id="rId908" display="http://www.kcl.ac.uk/depsta/rel/icps/worldbrief/europe_records.php?code=118"/>
    <hyperlink ref="S218" r:id="rId909" display="http://www.kcl.ac.uk/depsta/rel/icps/worldbrief/europe_records.php?code=172"/>
    <hyperlink ref="S220" r:id="rId910" display="http://www.kcl.ac.uk/depsta/rel/icps/worldbrief/europe_records.php?code=168"/>
    <hyperlink ref="S222" r:id="rId911" display="http://www.kcl.ac.uk/depsta/rel/icps/worldbrief/africa_records.php?code=22"/>
    <hyperlink ref="S224" r:id="rId912" display="http://www.kcl.ac.uk/depsta/rel/icps/worldbrief/central_america_records.php?code=82"/>
    <hyperlink ref="S226" r:id="rId913" display="http://www.kcl.ac.uk/depsta/rel/icps/worldbrief/continental_asia_records.php?code=109"/>
    <hyperlink ref="S228" r:id="rId914" display="http://www.kcl.ac.uk/depsta/rel/icps/worldbrief/africa_records.php?code=47"/>
    <hyperlink ref="S230" r:id="rId915" display="http://www.kcl.ac.uk/depsta/rel/icps/worldbrief/africa_records.php?code=1"/>
    <hyperlink ref="S232" r:id="rId916" display="http://www.kcl.ac.uk/depsta/rel/icps/worldbrief/africa_records.php?code=10"/>
    <hyperlink ref="S234" r:id="rId917" display="http://www.kcl.ac.uk/depsta/rel/icps/worldbrief/europe_records.php?code=171"/>
    <hyperlink ref="S236" r:id="rId918" display="http://www.kcl.ac.uk/depsta/rel/icps/worldbrief/africa_records.php?code=34"/>
    <hyperlink ref="S238" r:id="rId919" display="http://www.kcl.ac.uk/depsta/rel/icps/worldbrief/africa_records.php?code=26"/>
    <hyperlink ref="S240" r:id="rId920" display="http://www.kcl.ac.uk/depsta/rel/icps/worldbrief/africa_records.php?code=16"/>
    <hyperlink ref="S242" r:id="rId921" display="http://www.kcl.ac.uk/depsta/rel/icps/worldbrief/central_america_records.php?code=83"/>
    <hyperlink ref="S244" r:id="rId922" display="http://www.kcl.ac.uk/depsta/rel/icps/worldbrief/africa_records.php?code=51"/>
    <hyperlink ref="S246" r:id="rId923" display="http://www.kcl.ac.uk/depsta/rel/icps/worldbrief/oceania_records.php?code=194"/>
    <hyperlink ref="S248" r:id="rId924" display="http://www.kcl.ac.uk/depsta/rel/icps/worldbrief/europe_records.php?code=122"/>
    <hyperlink ref="S250" r:id="rId925" display="http://www.kcl.ac.uk/depsta/rel/icps/worldbrief/europe_records.php?code=151"/>
    <hyperlink ref="S252" r:id="rId926" display="http://www.kcl.ac.uk/depsta/rel/icps/worldbrief/europe_records.php?code=159"/>
    <hyperlink ref="S254" r:id="rId927" display="http://www.kcl.ac.uk/depsta/rel/icps/worldbrief/africa_records.php?code=40"/>
    <hyperlink ref="S256" r:id="rId928" display="http://www.kcl.ac.uk/depsta/rel/icps/worldbrief/africa_records.php?code=46"/>
    <hyperlink ref="S258" r:id="rId929" display="http://www.kcl.ac.uk/depsta/rel/icps/worldbrief/oceania_records.php?code=208"/>
    <hyperlink ref="S260" r:id="rId930" display="http://www.kcl.ac.uk/depsta/rel/icps/worldbrief/europe_records.php?code=170"/>
    <hyperlink ref="S262" r:id="rId931" display="http://www.kcl.ac.uk/depsta/rel/icps/worldbrief/caribbean_records.php?code=62"/>
    <hyperlink ref="S264" r:id="rId932" display="http://www.kcl.ac.uk/depsta/rel/icps/worldbrief/europe_records.php?code=161"/>
    <hyperlink ref="S266" r:id="rId933" display="http://www.kcl.ac.uk/depsta/rel/icps/worldbrief/oceania_records.php?code=207"/>
    <hyperlink ref="S268" r:id="rId934" display="http://www.kcl.ac.uk/depsta/rel/icps/worldbrief/africa_records.php?code=53"/>
    <hyperlink ref="S270" r:id="rId935" display="http://www.kcl.ac.uk/depsta/rel/icps/worldbrief/south_america_records.php?code=216"/>
    <hyperlink ref="S272" r:id="rId936" display="http://www.kcl.ac.uk/depsta/rel/icps/worldbrief/continental_asia_records.php?code=108"/>
    <hyperlink ref="S274" r:id="rId937" display="http://www.kcl.ac.uk/depsta/rel/icps/worldbrief/continental_asia_records.php?code=95"/>
    <hyperlink ref="S276" r:id="rId938" display="http://www.kcl.ac.uk/depsta/rel/icps/worldbrief/europe_records.php?code=149"/>
    <hyperlink ref="S278" r:id="rId939" display="http://www.kcl.ac.uk/depsta/rel/icps/worldbrief/continental_asia_records.php?code=105"/>
    <hyperlink ref="S280" r:id="rId940" display="http://www.kcl.ac.uk/depsta/rel/icps/worldbrief/continental_asia_records.php?code=111"/>
    <hyperlink ref="S282" r:id="rId941" display="http://www.kcl.ac.uk/depsta/rel/icps/worldbrief/europe_records.php?code=123"/>
    <hyperlink ref="S284" r:id="rId942" display="http://www.kcl.ac.uk/depsta/rel/icps/worldbrief/south_america_records.php?code=214"/>
    <hyperlink ref="S286" r:id="rId943" display="http://www.kcl.ac.uk/depsta/rel/icps/worldbrief/africa_records.php?code=39"/>
    <hyperlink ref="S288" r:id="rId944" display="http://www.kcl.ac.uk/depsta/rel/icps/worldbrief/continental_asia_records.php?code=91"/>
    <hyperlink ref="S290" r:id="rId945" display="http://www.kcl.ac.uk/depsta/rel/icps/worldbrief/central_america_records.php?code=80"/>
    <hyperlink ref="S292" r:id="rId946" display="http://www.kcl.ac.uk/depsta/rel/icps/worldbrief/continental_asia_records.php?code=104"/>
    <hyperlink ref="S294" r:id="rId947" display="http://www.kcl.ac.uk/depsta/rel/icps/worldbrief/continental_asia_records.php?code=117"/>
    <hyperlink ref="S296" r:id="rId948" display="http://www.kcl.ac.uk/depsta/rel/icps/worldbrief/oceania_records.php?code=205"/>
    <hyperlink ref="S298" r:id="rId949" display="http://www.kcl.ac.uk/depsta/rel/icps/worldbrief/africa_records.php?code=25"/>
    <hyperlink ref="S300" r:id="rId950" display="http://www.kcl.ac.uk/depsta/rel/icps/worldbrief/africa_records.php?code=48"/>
    <hyperlink ref="S302" r:id="rId951" display="http://www.kcl.ac.uk/depsta/rel/icps/worldbrief/europe_records.php?code=146"/>
    <hyperlink ref="S304" r:id="rId952" display="http://www.kcl.ac.uk/depsta/rel/icps/worldbrief/oceania_records.php?code=197"/>
    <hyperlink ref="S306" r:id="rId953" display="http://www.kcl.ac.uk/depsta/rel/icps/worldbrief/africa_records.php?code=30"/>
    <hyperlink ref="S308" r:id="rId954" display="http://www.kcl.ac.uk/depsta/rel/icps/worldbrief/oceania_records.php?code=200"/>
    <hyperlink ref="S310" r:id="rId955" display="http://www.kcl.ac.uk/depsta/rel/icps/worldbrief/europe_records.php?code=162"/>
    <hyperlink ref="S312" r:id="rId956" display="http://www.kcl.ac.uk/depsta/rel/icps/worldbrief/oceania_records.php?code=209"/>
    <hyperlink ref="W12" r:id="rId957" display="http://www.kcl.ac.uk/depsta/rel/icps/worldbrief/africa_records.php?code=52"/>
    <hyperlink ref="W14" r:id="rId958" display="http://www.kcl.ac.uk/depsta/rel/icps/worldbrief/africa_records.php?code=3"/>
    <hyperlink ref="W16" r:id="rId959" display="http://www.kcl.ac.uk/depsta/rel/icps/worldbrief/caribbean_records.php?code=60"/>
    <hyperlink ref="W18" r:id="rId960" display="http://www.kcl.ac.uk/depsta/rel/icps/worldbrief/africa_records.php?code=7"/>
    <hyperlink ref="W20" r:id="rId961" display="http://www.kcl.ac.uk/depsta/rel/icps/worldbrief/continental_asia_records.php?code=87"/>
    <hyperlink ref="W22" r:id="rId962" display="http://www.kcl.ac.uk/depsta/rel/icps/worldbrief/africa_records.php?code=25"/>
    <hyperlink ref="W24" r:id="rId963" display="http://www.kcl.ac.uk/depsta/rel/icps/worldbrief/continental_asia_records.php?code=107"/>
    <hyperlink ref="W26" r:id="rId964" display="http://www.kcl.ac.uk/depsta/rel/icps/worldbrief/continental_asia_records.php?code=96"/>
    <hyperlink ref="W28" r:id="rId965" display="http://www.kcl.ac.uk/depsta/rel/icps/worldbrief/africa_records.php?code=6"/>
    <hyperlink ref="W30" r:id="rId966" display="http://www.kcl.ac.uk/depsta/rel/icps/worldbrief/africa_records.php?code=30"/>
    <hyperlink ref="W32" r:id="rId967" display="http://www.kcl.ac.uk/depsta/rel/icps/worldbrief/africa_records.php?code=51"/>
    <hyperlink ref="W34" r:id="rId968" display="http://www.kcl.ac.uk/depsta/rel/icps/worldbrief/africa_records.php?code=48"/>
    <hyperlink ref="W36" r:id="rId969" display="http://www.kcl.ac.uk/depsta/rel/icps/worldbrief/africa_records.php?code=39"/>
    <hyperlink ref="W38" r:id="rId970" display="http://www.kcl.ac.uk/depsta/rel/icps/worldbrief/africa_records.php?code=43"/>
    <hyperlink ref="W40" r:id="rId971" display="http://www.kcl.ac.uk/depsta/rel/icps/worldbrief/continental_asia_records.php?code=111"/>
    <hyperlink ref="W42" r:id="rId972" display="http://www.kcl.ac.uk/depsta/rel/icps/worldbrief/caribbean_records.php?code=65"/>
    <hyperlink ref="W44" r:id="rId973" display="http://www.kcl.ac.uk/depsta/rel/icps/worldbrief/caribbean_records.php?code=64"/>
    <hyperlink ref="W46" r:id="rId974" display="http://www.kcl.ac.uk/depsta/rel/icps/worldbrief/europe_records.php?code=141"/>
    <hyperlink ref="W48" r:id="rId975" display="http://www.kcl.ac.uk/depsta/rel/icps/worldbrief/south_america_records.php?code=220"/>
    <hyperlink ref="W50" r:id="rId976" display="http://www.kcl.ac.uk/depsta/rel/icps/worldbrief/caribbean_records.php?code=63"/>
    <hyperlink ref="W52" r:id="rId977" display="http://www.kcl.ac.uk/depsta/rel/icps/worldbrief/europe_records.php?code=132"/>
    <hyperlink ref="W54" r:id="rId978" display="http://www.kcl.ac.uk/depsta/rel/icps/worldbrief/africa_records.php?code=5"/>
    <hyperlink ref="W56" r:id="rId979" display="http://www.kcl.ac.uk/depsta/rel/icps/worldbrief/africa_records.php?code=32"/>
    <hyperlink ref="W58" r:id="rId980" display="http://www.kcl.ac.uk/depsta/rel/icps/worldbrief/africa_records.php?code=41"/>
    <hyperlink ref="W60" r:id="rId981" display="http://www.kcl.ac.uk/depsta/rel/icps/worldbrief/central_america_records.php?code=80"/>
    <hyperlink ref="W62" r:id="rId982" display="http://www.kcl.ac.uk/depsta/rel/icps/worldbrief/south_america_records.php?code=222"/>
    <hyperlink ref="W64" r:id="rId983" display="http://www.kcl.ac.uk/depsta/rel/icps/worldbrief/south_america_records.php?code=213"/>
    <hyperlink ref="W66" r:id="rId984" display="http://www.kcl.ac.uk/depsta/rel/icps/worldbrief/central_america_records.php?code=85"/>
    <hyperlink ref="W68" r:id="rId985" display="http://www.kcl.ac.uk/depsta/rel/icps/worldbrief/south_america_records.php?code=221"/>
    <hyperlink ref="W70" r:id="rId986" display="http://www.kcl.ac.uk/depsta/rel/icps/worldbrief/africa_records.php?code=4"/>
    <hyperlink ref="W72" r:id="rId987" display="http://www.kcl.ac.uk/depsta/rel/icps/worldbrief/africa_records.php?code=22"/>
    <hyperlink ref="W74" r:id="rId988" display="http://www.kcl.ac.uk/depsta/rel/icps/worldbrief/continental_asia_records.php?code=108"/>
    <hyperlink ref="W76" r:id="rId989" display="http://www.kcl.ac.uk/depsta/rel/icps/worldbrief/africa_records.php?code=34"/>
    <hyperlink ref="W78" r:id="rId990" display="http://www.kcl.ac.uk/depsta/rel/icps/worldbrief/continental_asia_records.php?code=114"/>
    <hyperlink ref="W80" r:id="rId991" display="http://www.kcl.ac.uk/depsta/rel/icps/worldbrief/south_america_records.php?code=217"/>
    <hyperlink ref="W82" r:id="rId992" display="http://www.kcl.ac.uk/depsta/rel/icps/worldbrief/africa_records.php?code=29"/>
    <hyperlink ref="W84" r:id="rId993" display="http://www.kcl.ac.uk/depsta/rel/icps/worldbrief/continental_asia_records.php?code=89"/>
    <hyperlink ref="W86" r:id="rId994" display="http://www.kcl.ac.uk/depsta/rel/icps/worldbrief/south_america_records.php?code=223"/>
    <hyperlink ref="W88" r:id="rId995" display="http://www.kcl.ac.uk/depsta/rel/icps/worldbrief/continental_asia_records.php?code=105"/>
    <hyperlink ref="W90" r:id="rId996" display="http://www.kcl.ac.uk/depsta/rel/icps/worldbrief/africa_records.php?code=35"/>
    <hyperlink ref="W92" r:id="rId997" display="http://www.kcl.ac.uk/depsta/rel/icps/worldbrief/south_america_records.php?code=214"/>
    <hyperlink ref="W94" r:id="rId998" display="http://www.kcl.ac.uk/depsta/rel/icps/worldbrief/caribbean_records.php?code=62"/>
    <hyperlink ref="W96" r:id="rId999" display="http://www.kcl.ac.uk/depsta/rel/icps/worldbrief/continental_asia_records.php?code=106"/>
    <hyperlink ref="W98" r:id="rId1000" display="http://www.kcl.ac.uk/depsta/rel/icps/worldbrief/continental_asia_records.php?code=94"/>
    <hyperlink ref="W100" r:id="rId1001" display="http://www.kcl.ac.uk/depsta/rel/icps/worldbrief/africa_records.php?code=33"/>
    <hyperlink ref="W102" r:id="rId1002" display="http://www.kcl.ac.uk/depsta/rel/icps/worldbrief/middle_east_records.php?code=175"/>
    <hyperlink ref="W104" r:id="rId1003" display="http://www.kcl.ac.uk/depsta/rel/icps/worldbrief/south_america_records.php?code=215"/>
    <hyperlink ref="W106" r:id="rId1004" display="http://www.kcl.ac.uk/depsta/rel/icps/worldbrief/central_america_records.php?code=82"/>
    <hyperlink ref="W108" r:id="rId1005" display="http://www.kcl.ac.uk/depsta/rel/icps/worldbrief/europe_records.php?code=143"/>
    <hyperlink ref="W110" r:id="rId1006" display="http://www.kcl.ac.uk/depsta/rel/icps/worldbrief/africa_records.php?code=28"/>
    <hyperlink ref="W112" r:id="rId1007" display="http://www.kcl.ac.uk/depsta/rel/icps/worldbrief/south_america_records.php?code=216"/>
    <hyperlink ref="W114" r:id="rId1008" display="http://www.kcl.ac.uk/depsta/rel/icps/worldbrief/africa_records.php?code=45"/>
    <hyperlink ref="W116" r:id="rId1009" display="http://www.kcl.ac.uk/depsta/rel/icps/worldbrief/europe_records.php?code=126"/>
    <hyperlink ref="W118" r:id="rId1010" display="http://www.kcl.ac.uk/depsta/rel/icps/worldbrief/europe_records.php?code=147"/>
    <hyperlink ref="W120" r:id="rId1011" display="http://www.kcl.ac.uk/depsta/rel/icps/worldbrief/europe_records.php?code=130"/>
    <hyperlink ref="W122" r:id="rId1012" display="http://www.kcl.ac.uk/depsta/rel/icps/worldbrief/oceania_records.php?code=201"/>
    <hyperlink ref="W124" r:id="rId1013" display="http://www.kcl.ac.uk/depsta/rel/icps/worldbrief/europe_records.php?code=128"/>
    <hyperlink ref="W126" r:id="rId1014" display="http://www.kcl.ac.uk/depsta/rel/icps/worldbrief/europe_records.php?code=122"/>
    <hyperlink ref="W128" r:id="rId1015" display="http://www.kcl.ac.uk/depsta/rel/icps/worldbrief/europe_records.php?code=165"/>
    <hyperlink ref="W130" r:id="rId1016" display="http://www.kcl.ac.uk/depsta/rel/icps/worldbrief/caribbean_records.php?code=59"/>
    <hyperlink ref="W132" r:id="rId1017" display="http://www.kcl.ac.uk/depsta/rel/icps/worldbrief/continental_asia_records.php?code=95"/>
    <hyperlink ref="W134" r:id="rId1018" display="http://www.kcl.ac.uk/depsta/rel/icps/worldbrief/caribbean_records.php?code=72"/>
    <hyperlink ref="W136" r:id="rId1019" display="http://www.kcl.ac.uk/depsta/rel/icps/worldbrief/oceania_records.php?code=195"/>
    <hyperlink ref="W138" r:id="rId1020" display="http://www.kcl.ac.uk/depsta/rel/icps/worldbrief/oceania_records.php?code=198"/>
    <hyperlink ref="W140" r:id="rId1021" display="http://www.kcl.ac.uk/depsta/rel/icps/worldbrief/south_america_records.php?code=218"/>
    <hyperlink ref="W142" r:id="rId1022" display="http://www.kcl.ac.uk/depsta/rel/icps/worldbrief/continental_asia_records.php?code=102"/>
    <hyperlink ref="W144" r:id="rId1023" display="http://www.kcl.ac.uk/depsta/rel/icps/worldbrief/africa_records.php?code=36"/>
    <hyperlink ref="W146" r:id="rId1024" display="http://www.kcl.ac.uk/depsta/rel/icps/worldbrief/central_america_records.php?code=83"/>
    <hyperlink ref="W148" r:id="rId1025" display="http://www.kcl.ac.uk/depsta/rel/icps/worldbrief/europe_records.php?code=159"/>
    <hyperlink ref="W150" r:id="rId1026" display="http://www.kcl.ac.uk/depsta/rel/icps/worldbrief/middle_east_records.php?code=180"/>
    <hyperlink ref="W152" r:id="rId1027" display="http://www.kcl.ac.uk/depsta/rel/icps/worldbrief/oceania_records.php?code=196"/>
    <hyperlink ref="W154" r:id="rId1028" display="http://www.kcl.ac.uk/depsta/rel/icps/worldbrief/caribbean_records.php?code=67"/>
    <hyperlink ref="W156" r:id="rId1029" display="http://www.kcl.ac.uk/depsta/rel/icps/worldbrief/south_america_records.php?code=212"/>
    <hyperlink ref="W158" r:id="rId1030" display="http://www.kcl.ac.uk/depsta/rel/icps/worldbrief/europe_records.php?code=131"/>
    <hyperlink ref="W160" r:id="rId1031" display="http://www.kcl.ac.uk/depsta/rel/icps/worldbrief/oceania_records.php?code=197"/>
    <hyperlink ref="W162" r:id="rId1032" display="http://www.kcl.ac.uk/depsta/rel/icps/worldbrief/africa_records.php?code=55"/>
    <hyperlink ref="W164" r:id="rId1033" display="http://www.kcl.ac.uk/depsta/rel/icps/worldbrief/caribbean_records.php?code=71"/>
    <hyperlink ref="W166" r:id="rId1034" display="http://www.kcl.ac.uk/depsta/rel/icps/worldbrief/south_america_records.php?code=224"/>
    <hyperlink ref="W168" r:id="rId1035" display="http://www.kcl.ac.uk/depsta/rel/icps/worldbrief/caribbean_records.php?code=66"/>
    <hyperlink ref="W170" r:id="rId1036" display="http://www.kcl.ac.uk/depsta/rel/icps/worldbrief/africa_records.php?code=54"/>
    <hyperlink ref="W172" r:id="rId1037" display="http://www.kcl.ac.uk/depsta/rel/icps/worldbrief/continental_asia_records.php?code=116"/>
    <hyperlink ref="W174" r:id="rId1038" display="http://www.kcl.ac.uk/depsta/rel/icps/worldbrief/europe_records.php?code=137"/>
    <hyperlink ref="W176" r:id="rId1039" display="http://www.kcl.ac.uk/depsta/rel/icps/worldbrief/continental_asia_records.php?code=90"/>
    <hyperlink ref="W178" r:id="rId1040" display="http://www.kcl.ac.uk/depsta/rel/icps/worldbrief/europe_records.php?code=171"/>
    <hyperlink ref="W180" r:id="rId1041" display="http://www.kcl.ac.uk/depsta/rel/icps/worldbrief/europe_records.php?code=169"/>
    <hyperlink ref="W182" r:id="rId1042" display="http://www.kcl.ac.uk/depsta/rel/icps/worldbrief/europe_records.php?code=127"/>
    <hyperlink ref="W184" r:id="rId1043" display="http://www.kcl.ac.uk/depsta/rel/icps/worldbrief/europe_records.php?code=152"/>
    <hyperlink ref="W186" r:id="rId1044" display="http://www.kcl.ac.uk/depsta/rel/icps/worldbrief/oceania_records.php?code=194"/>
    <hyperlink ref="W188" r:id="rId1045" display="http://www.kcl.ac.uk/depsta/rel/icps/worldbrief/europe_records.php?code=138"/>
    <hyperlink ref="W190" r:id="rId1046" display="http://www.kcl.ac.uk/depsta/rel/icps/worldbrief/europe_records.php?code=173"/>
    <hyperlink ref="W192" r:id="rId1047" display="http://www.kcl.ac.uk/depsta/rel/icps/worldbrief/europe_records.php?code=170"/>
    <hyperlink ref="W194" r:id="rId1048" display="http://www.kcl.ac.uk/depsta/rel/icps/worldbrief/central_america_records.php?code=79"/>
    <hyperlink ref="W196" r:id="rId1049" display="http://www.kcl.ac.uk/depsta/rel/icps/worldbrief/continental_asia_records.php?code=110"/>
    <hyperlink ref="W198" r:id="rId1050" display="http://www.kcl.ac.uk/depsta/rel/icps/worldbrief/oceania_records.php?code=206"/>
    <hyperlink ref="W200" r:id="rId1051" display="http://www.kcl.ac.uk/depsta/rel/icps/worldbrief/north_america_records.php?code=190"/>
    <hyperlink ref="W202" r:id="rId1052" display="http://www.kcl.ac.uk/depsta/rel/icps/worldbrief/central_america_records.php?code=78"/>
    <hyperlink ref="W204" r:id="rId1053" display="http://www.kcl.ac.uk/depsta/rel/icps/worldbrief/continental_asia_records.php?code=93"/>
    <hyperlink ref="W206" r:id="rId1054" display="http://www.kcl.ac.uk/depsta/rel/icps/worldbrief/europe_records.php?code=125"/>
    <hyperlink ref="W208" r:id="rId1055" display="http://www.kcl.ac.uk/depsta/rel/icps/worldbrief/south_america_records.php?code=219"/>
    <hyperlink ref="W210" r:id="rId1056" display="http://www.kcl.ac.uk/depsta/rel/icps/worldbrief/europe_records.php?code=123"/>
    <hyperlink ref="W212" r:id="rId1057" display="http://www.kcl.ac.uk/depsta/rel/icps/worldbrief/africa_records.php?code=53"/>
    <hyperlink ref="W214" r:id="rId1058" display="http://www.kcl.ac.uk/depsta/rel/icps/worldbrief/oceania_records.php?code=192"/>
    <hyperlink ref="W216" r:id="rId1059" display="http://www.kcl.ac.uk/depsta/rel/icps/worldbrief/continental_asia_records.php?code=97"/>
    <hyperlink ref="W218" r:id="rId1060" display="http://www.kcl.ac.uk/depsta/rel/icps/worldbrief/europe_records.php?code=142"/>
    <hyperlink ref="W220" r:id="rId1061" display="http://www.kcl.ac.uk/depsta/rel/icps/worldbrief/europe_records.php?code=160"/>
    <hyperlink ref="W222" r:id="rId1062" display="http://www.kcl.ac.uk/depsta/rel/icps/worldbrief/europe_records.php?code=168"/>
    <hyperlink ref="W224" r:id="rId1063" display="http://www.kcl.ac.uk/depsta/rel/icps/worldbrief/europe_records.php?code=133"/>
    <hyperlink ref="W226" r:id="rId1064" display="http://www.kcl.ac.uk/depsta/rel/icps/worldbrief/africa_records.php?code=47"/>
    <hyperlink ref="W228" r:id="rId1065" display="http://www.kcl.ac.uk/depsta/rel/icps/worldbrief/central_america_records.php?code=81"/>
    <hyperlink ref="W230" r:id="rId1066" display="http://www.kcl.ac.uk/depsta/rel/icps/worldbrief/middle_east_records.php?code=179"/>
    <hyperlink ref="W232" r:id="rId1067" display="http://www.kcl.ac.uk/depsta/rel/icps/worldbrief/central_america_records.php?code=84"/>
    <hyperlink ref="W234" r:id="rId1068" display="http://www.kcl.ac.uk/depsta/rel/icps/worldbrief/europe_records.php?code=166"/>
    <hyperlink ref="W236" r:id="rId1069" display="http://www.kcl.ac.uk/depsta/rel/icps/worldbrief/europe_records.php?code=164"/>
    <hyperlink ref="W238" r:id="rId1070" display="http://www.kcl.ac.uk/depsta/rel/icps/worldbrief/europe_records.php?code=135"/>
    <hyperlink ref="W240" r:id="rId1071" display="http://www.kcl.ac.uk/depsta/rel/icps/worldbrief/oceania_records.php?code=202"/>
    <hyperlink ref="W242" r:id="rId1072" display="http://www.kcl.ac.uk/depsta/rel/icps/worldbrief/africa_records.php?code=38"/>
    <hyperlink ref="W244" r:id="rId1073" display="http://www.kcl.ac.uk/depsta/rel/icps/worldbrief/africa_records.php?code=1"/>
    <hyperlink ref="W246" r:id="rId1074" display="http://www.kcl.ac.uk/depsta/rel/icps/worldbrief/continental_asia_records.php?code=109"/>
    <hyperlink ref="W248" r:id="rId1075" display="http://www.kcl.ac.uk/depsta/rel/icps/worldbrief/north_america_records.php?code=189"/>
    <hyperlink ref="W250" r:id="rId1076" display="http://www.kcl.ac.uk/depsta/rel/icps/worldbrief/continental_asia_records.php?code=113"/>
    <hyperlink ref="W252" r:id="rId1077" display="http://www.kcl.ac.uk/depsta/rel/icps/worldbrief/europe_records.php?code=145"/>
    <hyperlink ref="W254" r:id="rId1078" display="http://www.kcl.ac.uk/depsta/rel/icps/worldbrief/africa_records.php?code=26"/>
    <hyperlink ref="W256" r:id="rId1079" display="http://www.kcl.ac.uk/depsta/rel/icps/worldbrief/europe_records.php?code=148"/>
    <hyperlink ref="W258" r:id="rId1080" display="http://www.kcl.ac.uk/depsta/rel/icps/worldbrief/europe_records.php?code=139"/>
    <hyperlink ref="W260" r:id="rId1081" display="http://www.kcl.ac.uk/depsta/rel/icps/worldbrief/middle_east_records.php?code=177"/>
    <hyperlink ref="W262" r:id="rId1082" display="http://www.kcl.ac.uk/depsta/rel/icps/worldbrief/europe_records.php?code=158"/>
    <hyperlink ref="W264" r:id="rId1083" display="http://www.kcl.ac.uk/depsta/rel/icps/worldbrief/caribbean_records.php?code=68"/>
    <hyperlink ref="W266" r:id="rId1084" display="http://www.kcl.ac.uk/depsta/rel/icps/worldbrief/caribbean_records.php?code=77"/>
    <hyperlink ref="W268" r:id="rId1085" display="http://www.kcl.ac.uk/depsta/rel/icps/worldbrief/europe_records.php?code=157"/>
    <hyperlink ref="W270" r:id="rId1086" display="http://www.kcl.ac.uk/depsta/rel/icps/worldbrief/europe_records.php?code=161"/>
    <hyperlink ref="W272" r:id="rId1087" display="http://www.kcl.ac.uk/depsta/rel/icps/worldbrief/europe_records.php?code=134"/>
    <hyperlink ref="W274" r:id="rId1088" display="http://www.kcl.ac.uk/depsta/rel/icps/worldbrief/europe_records.php?code=167"/>
    <hyperlink ref="W276" r:id="rId1089" display="http://www.kcl.ac.uk/depsta/rel/icps/worldbrief/north_america_records.php?code=187"/>
    <hyperlink ref="W278" r:id="rId1090" display="http://www.kcl.ac.uk/depsta/rel/icps/worldbrief/europe_records.php?code=153"/>
    <hyperlink ref="W280" r:id="rId1091" display="http://www.kcl.ac.uk/depsta/rel/icps/worldbrief/caribbean_records.php?code=58"/>
    <hyperlink ref="W282" r:id="rId1092" display="http://www.kcl.ac.uk/depsta/rel/icps/worldbrief/north_america_records.php?code=188"/>
    <hyperlink ref="W284" r:id="rId1093" display="http://www.kcl.ac.uk/depsta/rel/icps/worldbrief/europe_records.php?code=129"/>
    <hyperlink ref="W286" r:id="rId1094" display="http://www.kcl.ac.uk/depsta/rel/icps/worldbrief/caribbean_records.php?code=57"/>
    <hyperlink ref="W288" r:id="rId1095" display="http://www.kcl.ac.uk/depsta/rel/icps/worldbrief/caribbean_records.php?code=69"/>
    <hyperlink ref="W290" r:id="rId1096" display="http://www.kcl.ac.uk/depsta/rel/icps/worldbrief/caribbean_records.php?code=74"/>
    <hyperlink ref="W292" r:id="rId1097" display="http://www.kcl.ac.uk/depsta/rel/icps/worldbrief/caribbean_records.php?code=75"/>
    <hyperlink ref="W294" r:id="rId1098" display="http://www.kcl.ac.uk/depsta/rel/icps/worldbrief/oceania_records.php?code=205"/>
    <hyperlink ref="W296" r:id="rId1099" display="http://www.kcl.ac.uk/depsta/rel/icps/worldbrief/europe_records.php?code=163"/>
    <hyperlink ref="W298" r:id="rId1100" display="http://www.kcl.ac.uk/depsta/rel/icps/worldbrief/europe_records.php?code=172"/>
    <hyperlink ref="W300" r:id="rId1101" display="http://www.kcl.ac.uk/depsta/rel/icps/worldbrief/europe_records.php?code=174"/>
    <hyperlink ref="W302" r:id="rId1102" display="http://www.kcl.ac.uk/depsta/rel/icps/worldbrief/europe_records.php?code=151"/>
    <hyperlink ref="W304" r:id="rId1103" display="http://www.kcl.ac.uk/depsta/rel/icps/worldbrief/europe_records.php?code=144"/>
    <hyperlink ref="W306" r:id="rId1104" display="http://www.kcl.ac.uk/depsta/rel/icps/worldbrief/continental_asia_records.php?code=101"/>
    <hyperlink ref="W308" r:id="rId1105" display="http://www.kcl.ac.uk/depsta/rel/icps/worldbrief/africa_records.php?code=2"/>
    <hyperlink ref="W310" r:id="rId1106" display="http://www.kcl.ac.uk/depsta/rel/icps/worldbrief/middle_east_records.php?code=178"/>
    <hyperlink ref="W312" r:id="rId1107" display="http://www.kcl.ac.uk/depsta/rel/icps/worldbrief/oceania_records.php?code=208"/>
    <hyperlink ref="W314" r:id="rId1108" display="http://www.kcl.ac.uk/depsta/rel/icps/worldbrief/europe_records.php?code=118"/>
    <hyperlink ref="W316" r:id="rId1109" display="http://www.kcl.ac.uk/depsta/rel/icps/worldbrief/europe_records.php?code=149"/>
    <hyperlink ref="W318" r:id="rId1110" display="http://www.kcl.ac.uk/depsta/rel/icps/worldbrief/continental_asia_records.php?code=99"/>
    <hyperlink ref="W320" r:id="rId1111" display="http://www.kcl.ac.uk/depsta/rel/icps/worldbrief/europe_records.php?code=119"/>
    <hyperlink ref="W322" r:id="rId1112" display="http://www.kcl.ac.uk/depsta/rel/icps/worldbrief/europe_records.php?code=121"/>
    <hyperlink ref="W324" r:id="rId1113" display="http://www.kcl.ac.uk/depsta/rel/icps/worldbrief/europe_records.php?code=124"/>
    <hyperlink ref="W326" r:id="rId1114" display="http://www.kcl.ac.uk/depsta/rel/icps/worldbrief/europe_records.php?code=120"/>
    <hyperlink ref="W328" r:id="rId1115" display="http://www.kcl.ac.uk/depsta/rel/icps/worldbrief/europe_records.php?code=155"/>
    <hyperlink ref="W330" r:id="rId1116" display="http://www.kcl.ac.uk/depsta/rel/icps/worldbrief/oceania_records.php?code=207"/>
    <hyperlink ref="W332" r:id="rId1117" display="http://www.kcl.ac.uk/depsta/rel/icps/worldbrief/europe_records.php?code=146"/>
    <hyperlink ref="W334" r:id="rId1118" display="http://www.kcl.ac.uk/depsta/rel/icps/worldbrief/africa_records.php?code=21"/>
    <hyperlink ref="W336" r:id="rId1119" display="http://www.kcl.ac.uk/depsta/rel/icps/worldbrief/africa_records.php?code=37"/>
    <hyperlink ref="W338" r:id="rId1120" display="http://www.kcl.ac.uk/depsta/rel/icps/worldbrief/caribbean_records.php?code=70"/>
    <hyperlink ref="W340" r:id="rId1121" display="http://www.kcl.ac.uk/depsta/rel/icps/worldbrief/europe_records.php?code=154"/>
    <hyperlink ref="W342" r:id="rId1122" display="http://www.kcl.ac.uk/depsta/rel/icps/worldbrief/continental_asia_records.php?code=98"/>
    <hyperlink ref="W344" r:id="rId1123" display="http://www.kcl.ac.uk/depsta/rel/icps/worldbrief/europe_records.php?code=150"/>
    <hyperlink ref="W346" r:id="rId1124" display="http://www.kcl.ac.uk/depsta/rel/icps/worldbrief/europe_records.php?code=136"/>
    <hyperlink ref="W348" r:id="rId1125" display="http://www.kcl.ac.uk/depsta/rel/icps/worldbrief/africa_records.php?code=40"/>
    <hyperlink ref="W350" r:id="rId1126" display="http://www.kcl.ac.uk/depsta/rel/icps/worldbrief/oceania_records.php?code=193"/>
    <hyperlink ref="W352" r:id="rId1127" display="http://www.kcl.ac.uk/depsta/rel/icps/worldbrief/europe_records.php?code=140"/>
    <hyperlink ref="W354" r:id="rId1128" display="http://www.kcl.ac.uk/depsta/rel/icps/worldbrief/africa_records.php?code=10"/>
    <hyperlink ref="W356" r:id="rId1129" display="http://www.kcl.ac.uk/depsta/rel/icps/worldbrief/africa_records.php?code=13"/>
    <hyperlink ref="W358" r:id="rId1130" display="http://www.kcl.ac.uk/depsta/rel/icps/worldbrief/africa_records.php?code=15"/>
    <hyperlink ref="W360" r:id="rId1131" display="http://www.kcl.ac.uk/depsta/rel/icps/worldbrief/africa_records.php?code=16"/>
    <hyperlink ref="W362" r:id="rId1132" display="http://www.kcl.ac.uk/depsta/rel/icps/worldbrief/africa_records.php?code=27"/>
    <hyperlink ref="W364" r:id="rId1133" display="http://www.kcl.ac.uk/depsta/rel/icps/worldbrief/caribbean_records.php?code=73"/>
    <hyperlink ref="W366" r:id="rId1134" display="http://www.kcl.ac.uk/depsta/rel/icps/worldbrief/europe_records.php?code=162"/>
    <hyperlink ref="W368" r:id="rId1135" display="http://www.kcl.ac.uk/depsta/rel/icps/worldbrief/africa_records.php?code=49"/>
  </hyperlinks>
  <printOptions/>
  <pageMargins left="0.75" right="0.75" top="1" bottom="1" header="0.5" footer="0.5"/>
  <pageSetup orientation="portrait" paperSize="9"/>
  <legacyDrawing r:id="rId1137"/>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388</v>
      </c>
    </row>
    <row r="2" ht="12.75">
      <c r="A2" t="s">
        <v>389</v>
      </c>
    </row>
    <row r="4" spans="1:2" ht="12.75">
      <c r="A4" t="s">
        <v>390</v>
      </c>
      <c r="B4" t="s">
        <v>514</v>
      </c>
    </row>
    <row r="5" spans="1:2" ht="12.75">
      <c r="A5" t="s">
        <v>391</v>
      </c>
      <c r="B5" t="s">
        <v>515</v>
      </c>
    </row>
    <row r="6" spans="1:2" ht="12.75">
      <c r="A6" t="s">
        <v>392</v>
      </c>
      <c r="B6" t="s">
        <v>505</v>
      </c>
    </row>
    <row r="7" spans="1:2" ht="12.75">
      <c r="A7" t="s">
        <v>506</v>
      </c>
      <c r="B7" t="s">
        <v>507</v>
      </c>
    </row>
    <row r="8" spans="1:2" ht="12.75">
      <c r="A8" t="s">
        <v>508</v>
      </c>
      <c r="B8" s="65">
        <v>39100</v>
      </c>
    </row>
    <row r="9" spans="1:2" ht="12.75">
      <c r="A9" t="s">
        <v>509</v>
      </c>
      <c r="B9" t="s">
        <v>513</v>
      </c>
    </row>
    <row r="10" spans="1:2" ht="12.75">
      <c r="A10" t="s">
        <v>510</v>
      </c>
      <c r="B10" t="s">
        <v>511</v>
      </c>
    </row>
    <row r="11" spans="1:2" ht="12.75">
      <c r="A11" t="s">
        <v>512</v>
      </c>
      <c r="B11" t="s">
        <v>448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cp:lastPrinted>2006-09-12T14:40:40Z</cp:lastPrinted>
  <dcterms:created xsi:type="dcterms:W3CDTF">2005-06-06T14:17:27Z</dcterms:created>
  <dcterms:modified xsi:type="dcterms:W3CDTF">2007-02-24T22:03:49Z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